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195" windowHeight="11925" activeTab="0"/>
  </bookViews>
  <sheets>
    <sheet name="план " sheetId="1" r:id="rId1"/>
    <sheet name="кошторис" sheetId="2" r:id="rId2"/>
    <sheet name="Лист3" sheetId="3" r:id="rId3"/>
  </sheets>
  <definedNames>
    <definedName name="_xlnm.Print_Area" localSheetId="0">'план '!$A$1:$R$225</definedName>
  </definedNames>
  <calcPr fullCalcOnLoad="1"/>
</workbook>
</file>

<file path=xl/sharedStrings.xml><?xml version="1.0" encoding="utf-8"?>
<sst xmlns="http://schemas.openxmlformats.org/spreadsheetml/2006/main" count="232" uniqueCount="216">
  <si>
    <t>Предмет закупівлі</t>
  </si>
  <si>
    <t>Код КЕКВ (для бюджетних коштів)</t>
  </si>
  <si>
    <t>Очікувана вартість предмета закупівлі</t>
  </si>
  <si>
    <t xml:space="preserve">10.71.1  Вироби хлібобулочні, кондитерські </t>
  </si>
  <si>
    <t>10.84.3  Сіль кухонна харчова</t>
  </si>
  <si>
    <t>13.20.1  Тканини</t>
  </si>
  <si>
    <t>14.12.3  Одяг робочий, інший</t>
  </si>
  <si>
    <t>14.14.2  Комплекти білизни</t>
  </si>
  <si>
    <t>14.31.,9  панчішно-шкарпетні вироби</t>
  </si>
  <si>
    <t>16.24.1  Тара дерев'яна</t>
  </si>
  <si>
    <t>17.12.5  Картон інший</t>
  </si>
  <si>
    <t>17.22.1  Вироби склянні, посуд</t>
  </si>
  <si>
    <t>20.11.1  Кисень,вуглекислота</t>
  </si>
  <si>
    <t>20.41.3  Мило, засоби мийні та засоби для чищення</t>
  </si>
  <si>
    <t>22.11.1  Шини та камери ґумові нові</t>
  </si>
  <si>
    <t>22.19.6  Спортивний інвентар</t>
  </si>
  <si>
    <t>23.31.1   Плитка та плити керамічні</t>
  </si>
  <si>
    <t>23.42.1  Керамічні сантехнічні вироби</t>
  </si>
  <si>
    <t>23.49.1  Вироби керамічні,інші</t>
  </si>
  <si>
    <t>23.51.1   Цемент</t>
  </si>
  <si>
    <t>24.20.1    Труби стальні</t>
  </si>
  <si>
    <t>24.20.4  Фітинги до труб чи трубок зі сталі, не литі</t>
  </si>
  <si>
    <t>25.20.4  Маршрутизатори,роутери</t>
  </si>
  <si>
    <t>25.71.1  Свердла</t>
  </si>
  <si>
    <t>25.72.1  Замки, замки для дверей</t>
  </si>
  <si>
    <t>25.73.4  Набори інструментів для машин</t>
  </si>
  <si>
    <t>25.94.1   Вироби кріпильні та ґвинтонарізні</t>
  </si>
  <si>
    <t xml:space="preserve">27.32.1   Проводи та кабелі </t>
  </si>
  <si>
    <t>27.40.2  Лампи та світильники</t>
  </si>
  <si>
    <t>28.23.2  Тонера,картриджі та інша офісна техніка</t>
  </si>
  <si>
    <t>58.11.1   Книжки друковані</t>
  </si>
  <si>
    <t>58.19.2   Марки, чеки, свідоцтва, студ квитки, свідоц</t>
  </si>
  <si>
    <t>ВСЬОГО:</t>
  </si>
  <si>
    <t>21.20.1 препарати лікарські,медикаменти</t>
  </si>
  <si>
    <t>14.12.3 одяг гумовий,перчатки,</t>
  </si>
  <si>
    <t>01.12.1    Рис</t>
  </si>
  <si>
    <t>01.13.5  Картопля</t>
  </si>
  <si>
    <t>01.13.9 Свіжі овочі</t>
  </si>
  <si>
    <t>01.27.1  Кава,  чай</t>
  </si>
  <si>
    <t>01.41.2  Молоко</t>
  </si>
  <si>
    <t>01.47.2  Яйця</t>
  </si>
  <si>
    <t>10.11.1 мясо тварин свіже та заморожене</t>
  </si>
  <si>
    <t>10.12.2 мясо птиці свіже та заморожене</t>
  </si>
  <si>
    <t>10.39.1  Продукти готові та консерви овочеві та плодові</t>
  </si>
  <si>
    <t>10.20.1  Продукція рибна</t>
  </si>
  <si>
    <t>10.31.1  Чіпси</t>
  </si>
  <si>
    <t>10.32.1  Соки фруктові та овочеві</t>
  </si>
  <si>
    <t>10.41.2  Олія</t>
  </si>
  <si>
    <t>10.51.3  масло</t>
  </si>
  <si>
    <t>10.51.4  сир жимч та кисломол</t>
  </si>
  <si>
    <t>10.51.5  Продукти молочні інші</t>
  </si>
  <si>
    <t>10.61.2   Борошно</t>
  </si>
  <si>
    <t>10.61.3  Крупи</t>
  </si>
  <si>
    <t>10.81.1  Цукор</t>
  </si>
  <si>
    <t>10.82.1  Какао</t>
  </si>
  <si>
    <t>10.82.2 шоколад та вироби кондитерські цукрові</t>
  </si>
  <si>
    <t>10.85.1  Макаронні вироби</t>
  </si>
  <si>
    <t>11.07.1 Води мінеральні та столові</t>
  </si>
  <si>
    <t>21.10.1 кислота лимонна</t>
  </si>
  <si>
    <t>20.59.6 желатини</t>
  </si>
  <si>
    <t>32.99.5  Фрукти</t>
  </si>
  <si>
    <t>Компенс. харчув  Компенсація харчування дітям-сиротам</t>
  </si>
  <si>
    <t>18.12.1  Послуги щодо друкування, інші</t>
  </si>
  <si>
    <t>18.13.1  Друк щоденників практики</t>
  </si>
  <si>
    <t>31.09.9  Ремонт та виготовлення меблів</t>
  </si>
  <si>
    <t xml:space="preserve">38.11.1  Збирання безпечних відходів, </t>
  </si>
  <si>
    <t>58.14.1  Передплата на газети,журнали</t>
  </si>
  <si>
    <t>58.29.1  формування БД про студентів</t>
  </si>
  <si>
    <t>62.12.1  Послуги зі страхування,крім страх життя</t>
  </si>
  <si>
    <t xml:space="preserve">65.12.1  Послуги щодо страх від нещасних випадків </t>
  </si>
  <si>
    <t>80.20.1  Послуги систем безпеки</t>
  </si>
  <si>
    <t>82.30.1  послуги щодо організовування виставок</t>
  </si>
  <si>
    <t>84.25.1  послуги пожежних орган</t>
  </si>
  <si>
    <t>95.11.1  Ремонт комп'ютерів, устат,заправка картридж</t>
  </si>
  <si>
    <t>95.22.1  Ремонт і обсл різних побутових приладів і товарів</t>
  </si>
  <si>
    <t>96.01.1   Посл щодо прання та хім чищення текст і хутр виробів</t>
  </si>
  <si>
    <t>Відшкодування2271  відшкодування тепла</t>
  </si>
  <si>
    <t>36.00.2 обробляння та розподіляння води трубопроводами</t>
  </si>
  <si>
    <t>Відшкодування 2273  відшкодування електроенергії</t>
  </si>
  <si>
    <t>06.20.1 газ природний</t>
  </si>
  <si>
    <t>06.20.1  послуги з технічного обслуговування газових мереж</t>
  </si>
  <si>
    <t>Податки та збори одний</t>
  </si>
  <si>
    <t>13.92.1 вироби з текстилю дла дом.гос-ва\полоте,ковдри,покривала,скатерки,штори,постільна білизна</t>
  </si>
  <si>
    <t>18.13.1 послуги поліграфії\виготовлення банерів,щитів,плакатів, стендів</t>
  </si>
  <si>
    <t>23.11.1 скло листове\дзеркала</t>
  </si>
  <si>
    <t>25.71.1 вироби ножові\ножиці,різак сабельний</t>
  </si>
  <si>
    <t>25.99 вироби металеві різні/шафи вогнетрив.,оздоблення,драбини мет.,приладдя канцеляр.металеве ,значки та ін., кронштейни</t>
  </si>
  <si>
    <t>28.25.3 установки холодильні та вентиляційні\кондиціонери,вітрини</t>
  </si>
  <si>
    <t>28.30.8 машини с\г інші</t>
  </si>
  <si>
    <t>27.51.1 холодильники</t>
  </si>
  <si>
    <t>27.51.2 електр.побутові прилади\рукосушки,обігрівачі,електроплити та ін.</t>
  </si>
  <si>
    <t>27.20.2 реактори електричні та перетворювачі\джер.безпереб.живлення</t>
  </si>
  <si>
    <t>27.90.1 пристр. електрич. комплектні \пульти,щити,панелі та ін.)</t>
  </si>
  <si>
    <t>31.02.1 меблі кухонні \для ванн.кімнат</t>
  </si>
  <si>
    <t>43.22.1 обслуговування систем теплопостачання</t>
  </si>
  <si>
    <t>43.22.2 обслуговування газопроводів</t>
  </si>
  <si>
    <t>33.00.1 Послуги каналізаційні</t>
  </si>
  <si>
    <t>33.12.1 Ремонтування та обслуговування машин</t>
  </si>
  <si>
    <t>33.11.1 Ремонтування та технічне обслуговування металевих конструкцій</t>
  </si>
  <si>
    <t xml:space="preserve">62.01.2 Оригінали програмного забезпечення </t>
  </si>
  <si>
    <t xml:space="preserve">35.11.1 Оплата енергії електричної  </t>
  </si>
  <si>
    <t>Оплата теплопостачання</t>
  </si>
  <si>
    <t>20.52.1  Клеї</t>
  </si>
  <si>
    <t>08.12.1  Щебінь,відсів, пісок</t>
  </si>
  <si>
    <t>10.52.1 Морозиво</t>
  </si>
  <si>
    <t xml:space="preserve">Додаток до річного плану закупівель  на 2016 рік </t>
  </si>
  <si>
    <t xml:space="preserve">32.99.5 Вироби інші </t>
  </si>
  <si>
    <t>23.99.1 Гіпсокартон,рівна підлога</t>
  </si>
  <si>
    <t>26.51.8  Частини та приладдя до вимірювального, випробовувального та навігаційного устатковання</t>
  </si>
  <si>
    <t>28.29.7 Машини й апарати неелектричні для паяння м'якими та твердими припоями чи зварювання та частини до них</t>
  </si>
  <si>
    <t>43.21.1 - Роботи електромонтажні</t>
  </si>
  <si>
    <t>17.12.2  Серветки паперові туалетні, серветки для обличчя, рушники, скатертини-серветки, целюлозна вата й полотна з целюлозних волокон</t>
  </si>
  <si>
    <t>22.22.1 Тара пластмасова</t>
  </si>
  <si>
    <t>ДБН- ТПК    Поточний ремонт навчального корпусу ТПК</t>
  </si>
  <si>
    <t>68.10.1  поточний ремонт каналіз</t>
  </si>
  <si>
    <t>19.20.1 Брикети, котуни й подібні види твердого палива</t>
  </si>
  <si>
    <t xml:space="preserve">18.12.1 послуги, щодо друкування інші </t>
  </si>
  <si>
    <t>58.11.1 Послуги щодо видавання книжок, періодичних видань та інші видавничі послуги</t>
  </si>
  <si>
    <t>24.10.1 Продукти первинні з заліза та сталі</t>
  </si>
  <si>
    <t>26.20.1. Машини обчислювальні, частини та приладдя до них(БФП, мультимедійне оснащення)</t>
  </si>
  <si>
    <t>26.30.2 - Апаратура електрична для проводового телефонного чи телеграфного зв'язку</t>
  </si>
  <si>
    <t>28.11.1 Двигуни, крім авіаційних, автомобільних і мотоциклетних двигунів</t>
  </si>
  <si>
    <t xml:space="preserve">28.23.1 Машини та устаткування  загальної призначенності </t>
  </si>
  <si>
    <t>28.23.2. - Машини та устатковання конторські/офісні (крім комп'ютерів і периферійних пристроїв)</t>
  </si>
  <si>
    <t>31.01.1 меблі конторські та магазинні\ деревяні, металеві</t>
  </si>
  <si>
    <t>58.19.1  послуги, щодо видавання друкованої продукції</t>
  </si>
  <si>
    <t>23.52.1 Вапно негашене, гашене та гідравлічне</t>
  </si>
  <si>
    <t>23.32.1 Цегла, черепиця та будівельні вироби з випаленої глини</t>
  </si>
  <si>
    <t>25.11.2 Вироби конструкційні металеві та їхні частини(ліса)</t>
  </si>
  <si>
    <t>32.91.1 - Мітли та щітки</t>
  </si>
  <si>
    <t>25.99.1   Конторське обладнання</t>
  </si>
  <si>
    <t>28.30.6 Машини сільськогосподарські або садові для розкидування, розбризкування чи розпилювання рідин або порошків</t>
  </si>
  <si>
    <t>ДБН - Модуль  Поточний ремонт Модуль</t>
  </si>
  <si>
    <t>ДБН - Корпус 1,3 Поточний ремонт корпусів № 1,3</t>
  </si>
  <si>
    <t>ДБН- К5п    Поточний ремонт Корпус №5</t>
  </si>
  <si>
    <t xml:space="preserve">ДБН - Території корпусів  Поточний ремонт території ВНАУ </t>
  </si>
  <si>
    <t>49.39.3 - Перевезення пасажирів наземним транспортом поза розкладом</t>
  </si>
  <si>
    <t>22.21.2 Труби, трубки, шланги та фітинги до них пластмасові</t>
  </si>
  <si>
    <t>28.14.1 Крани, вентилі, клапани та подібні вироби до труб, котлів, резервуарів, цистерн і подібних виробів</t>
  </si>
  <si>
    <t>13.93.1 - Килими та килимові покриви</t>
  </si>
  <si>
    <t>Зміни 1</t>
  </si>
  <si>
    <t>45.20.1  Технічне обслуговування та ремонтування автотранспорту</t>
  </si>
  <si>
    <t>Відрядження, проїзні квитки</t>
  </si>
  <si>
    <t>91.01.1  Послуги бібліотек і архівів</t>
  </si>
  <si>
    <t>01.19.3 Насіння буряків, насіння кормових рослин; сировина рослинна, інша</t>
  </si>
  <si>
    <t>27.20.2  джерело безпер живлення</t>
  </si>
  <si>
    <t>21.20.2 препарати фармацев.різні\лейкопл.,бинт,кетгут,ветеринарні препарати</t>
  </si>
  <si>
    <t>14.19.1 Рукавички, рукавиці та мітенки, трикотажні</t>
  </si>
  <si>
    <t>28.12.1 Устатковання силове гідравлічне та пневматичне, крім його частин(насоси, помпи)</t>
  </si>
  <si>
    <t>Залишок</t>
  </si>
  <si>
    <t>Парус сума договорів</t>
  </si>
  <si>
    <t>04.05.</t>
  </si>
  <si>
    <t>43.91.1 - Роботи покрівельні</t>
  </si>
  <si>
    <t>Зміни нові</t>
  </si>
  <si>
    <t>20.59.5 - Продукти хімічні різноманітні</t>
  </si>
  <si>
    <t>16.22.1 - Паркет щитовий складений</t>
  </si>
  <si>
    <t>ДБН - Поточний ремонт гуртожиток №2</t>
  </si>
  <si>
    <t>28.41.3 - Машини та верстати для обробляння металу, інші</t>
  </si>
  <si>
    <t>23.61.1 - Вироби з бетону для будівництва</t>
  </si>
  <si>
    <t>28.13.1 - Помпи для рідин; підіймачі рідин</t>
  </si>
  <si>
    <t>22.23.1 - Вироби пластмасові для будівництва; лінолеум і покриви на підлогу, тверді, не пластикові</t>
  </si>
  <si>
    <t>20.30.2 Фарби та лаки, інші, та пов'язана з ними продукція; барвники художні та друкарські чорнила</t>
  </si>
  <si>
    <t>25.21.1 Радіатори та котли центрального опалення</t>
  </si>
  <si>
    <t xml:space="preserve">13.92.1  Вироби текстильні </t>
  </si>
  <si>
    <t>13.92.2  Вироби текстильні готові, інші</t>
  </si>
  <si>
    <t xml:space="preserve">14.13.2  Одяг верхній інший </t>
  </si>
  <si>
    <t xml:space="preserve">13.99.1 Вироби текстильны інші </t>
  </si>
  <si>
    <t>16.23.1  вироби столярні та теслярські</t>
  </si>
  <si>
    <t>17.12.4 - Папір некрейдований</t>
  </si>
  <si>
    <t xml:space="preserve">17.23.1 Вироби канцелярські </t>
  </si>
  <si>
    <t>17.29.1  Вироби паперові та картонні</t>
  </si>
  <si>
    <t>18.12.1    Послуги щодо друкування, інші</t>
  </si>
  <si>
    <t>18.13.1 послуги поліграфії</t>
  </si>
  <si>
    <t>19.20.2  Паливо рідинне</t>
  </si>
  <si>
    <t xml:space="preserve">20.30.1   Фарби та лаки, інші, та пов'язана з ними </t>
  </si>
  <si>
    <t xml:space="preserve">20.41.4  Інші чистячі засоби </t>
  </si>
  <si>
    <t>20.60.1 Волокна синтетичні</t>
  </si>
  <si>
    <t xml:space="preserve">22.19.1  Вироби з гуми </t>
  </si>
  <si>
    <t>22.21.3 Пластини, плівка, фольга і стрічки, інші, з полімерів етилену, неармовані завтовшки не більше ніж 0,125 мм</t>
  </si>
  <si>
    <t xml:space="preserve">22.29.2  Вироби пластмасові інші, н. в. і. у. </t>
  </si>
  <si>
    <t>23.13.1Скло порожнисте</t>
  </si>
  <si>
    <t>25.11.2 Вироби конструкційні металеві та їхні частини</t>
  </si>
  <si>
    <t xml:space="preserve">25.12.1  Двері, вікна й рами до них і пороги до дверей металеві </t>
  </si>
  <si>
    <t>25.93.1 Вироби металеві інші</t>
  </si>
  <si>
    <t xml:space="preserve">25.99.2 Вироби з недорогоцінних металів інші </t>
  </si>
  <si>
    <t>26.20.1. Машини обчислювальні, частини та приладдя до них</t>
  </si>
  <si>
    <t>26.51.5.Прилади для контролювання інших фізичних характеристик</t>
  </si>
  <si>
    <t xml:space="preserve">26.80.1 Носії інформаційні магнітні </t>
  </si>
  <si>
    <t xml:space="preserve">27.33.1   Низьковольтна апаратура </t>
  </si>
  <si>
    <t>27.51.2  Прилади  електричні побутові</t>
  </si>
  <si>
    <t>27.51.3 Частини побутових електричних приладів</t>
  </si>
  <si>
    <t>28.23.1 Машинки друкарські, машини для обробляння текстів і лічильні машини</t>
  </si>
  <si>
    <t>28.29.8 Частини центрифуг; частини машин і апаратів для фільтрування чи очищування рідин або газів</t>
  </si>
  <si>
    <t>29.32.3 Частини та приладдя до моторних транспортних засобів інші</t>
  </si>
  <si>
    <t>25.73.1 Інструменти ручні для використання в сільському господарстві, садівництві чи лісовому господарстві</t>
  </si>
  <si>
    <t>28.24.1 - Інструмент електромеханічний для роботи однією рукою; інструмент ручний портативний із силовим урухомлювачем</t>
  </si>
  <si>
    <t>31.01.1 меблі конторські та магазинні</t>
  </si>
  <si>
    <t>31.61.2   електроустаткування для транспортних засобів</t>
  </si>
  <si>
    <t xml:space="preserve">32.99.1  Вироби промислові інші </t>
  </si>
  <si>
    <t xml:space="preserve">58.19.1   Продукція друкована різна </t>
  </si>
  <si>
    <t>28.94.1 устаткув.медичне та ортопед.</t>
  </si>
  <si>
    <t>26.51.4 прилади вимір.фізичн.та хімічних величин</t>
  </si>
  <si>
    <t>10.13.1 мясопродукти</t>
  </si>
  <si>
    <t xml:space="preserve">10.72.1  Вироби хлібобулочні сухарні </t>
  </si>
  <si>
    <t xml:space="preserve">10.72.2 1  Вироби хлібобулочні </t>
  </si>
  <si>
    <t xml:space="preserve">10.84.1  Приправи та спеції </t>
  </si>
  <si>
    <t xml:space="preserve">10.89.1  Продукти харчові інші </t>
  </si>
  <si>
    <t>43.29.1  Інші монтажні роботи</t>
  </si>
  <si>
    <t xml:space="preserve">60.10.1  Послуги щодо радіомовдлення </t>
  </si>
  <si>
    <t xml:space="preserve">63.11.1 Послуги щодо обробляння 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</t>
  </si>
  <si>
    <t>63.99.1  Послуги інформаційні, інші, н. в. і. у.</t>
  </si>
  <si>
    <t>71.20.1 - Послуги щодо технічного випробовування й аналізування</t>
  </si>
  <si>
    <t>73.11.1  Послуги рекламних агентств</t>
  </si>
  <si>
    <t xml:space="preserve">74.90.2 Послуги професійні наукові та технічні інші </t>
  </si>
  <si>
    <t xml:space="preserve">81.21.1. послуги загального очищування будівель </t>
  </si>
  <si>
    <t xml:space="preserve">95.12.1 Ремонтування комунікаційного устаткування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</si>
</sst>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/>
    </xf>
    <xf numFmtId="0" fontId="9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search=21.20.1&amp;type=code" TargetMode="External" /><Relationship Id="rId2" Type="http://schemas.openxmlformats.org/officeDocument/2006/relationships/hyperlink" Target="http://dkpp.rv.ua/index.php?search=21.20.2&amp;type=co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5"/>
  <sheetViews>
    <sheetView tabSelected="1" zoomScaleSheetLayoutView="90" workbookViewId="0" topLeftCell="A169">
      <selection activeCell="F208" sqref="F208"/>
    </sheetView>
  </sheetViews>
  <sheetFormatPr defaultColWidth="9.00390625" defaultRowHeight="12.75"/>
  <cols>
    <col min="1" max="1" width="54.00390625" style="1" customWidth="1"/>
    <col min="2" max="2" width="12.125" style="1" customWidth="1"/>
    <col min="3" max="5" width="16.375" style="1" hidden="1" customWidth="1"/>
    <col min="6" max="6" width="14.625" style="1" customWidth="1"/>
    <col min="7" max="7" width="16.125" style="1" hidden="1" customWidth="1"/>
    <col min="8" max="8" width="10.25390625" style="1" hidden="1" customWidth="1"/>
    <col min="9" max="11" width="10.25390625" style="1" customWidth="1"/>
    <col min="12" max="12" width="13.125" style="1" bestFit="1" customWidth="1"/>
    <col min="13" max="14" width="9.125" style="1" customWidth="1"/>
  </cols>
  <sheetData>
    <row r="1" spans="1:7" ht="20.25" customHeight="1">
      <c r="A1" s="18" t="s">
        <v>105</v>
      </c>
      <c r="B1" s="18"/>
      <c r="C1" s="18"/>
      <c r="D1" s="18"/>
      <c r="E1" s="18"/>
      <c r="F1" s="18"/>
      <c r="G1" s="1" t="s">
        <v>151</v>
      </c>
    </row>
    <row r="2" spans="1:8" ht="65.25" customHeight="1">
      <c r="A2" s="2" t="s">
        <v>0</v>
      </c>
      <c r="B2" s="2" t="s">
        <v>1</v>
      </c>
      <c r="C2" s="2" t="s">
        <v>2</v>
      </c>
      <c r="D2" s="9" t="s">
        <v>140</v>
      </c>
      <c r="E2" s="9" t="s">
        <v>153</v>
      </c>
      <c r="F2" s="19" t="s">
        <v>2</v>
      </c>
      <c r="G2" s="5" t="s">
        <v>150</v>
      </c>
      <c r="H2" s="8" t="s">
        <v>149</v>
      </c>
    </row>
    <row r="3" spans="1:8" ht="16.5" customHeight="1">
      <c r="A3" s="2">
        <v>1</v>
      </c>
      <c r="B3" s="2">
        <v>2</v>
      </c>
      <c r="C3" s="2">
        <v>3</v>
      </c>
      <c r="D3" s="2">
        <v>4</v>
      </c>
      <c r="E3" s="2"/>
      <c r="F3" s="8">
        <v>5</v>
      </c>
      <c r="G3" s="8">
        <v>6</v>
      </c>
      <c r="H3" s="8">
        <v>7</v>
      </c>
    </row>
    <row r="4" spans="1:8" ht="33" customHeight="1">
      <c r="A4" s="2" t="s">
        <v>144</v>
      </c>
      <c r="B4" s="2">
        <v>2210</v>
      </c>
      <c r="C4" s="2">
        <v>1000</v>
      </c>
      <c r="D4" s="2"/>
      <c r="E4" s="2"/>
      <c r="F4" s="8">
        <f>C4+D4+E4</f>
        <v>1000</v>
      </c>
      <c r="G4" s="8">
        <v>7836</v>
      </c>
      <c r="H4" s="8">
        <f>F4-G4</f>
        <v>-6836</v>
      </c>
    </row>
    <row r="5" spans="1:8" ht="15.75">
      <c r="A5" s="3" t="s">
        <v>103</v>
      </c>
      <c r="B5" s="2">
        <v>2210</v>
      </c>
      <c r="C5" s="2">
        <v>4000</v>
      </c>
      <c r="D5" s="2"/>
      <c r="E5" s="2"/>
      <c r="F5" s="8">
        <f aca="true" t="shared" si="0" ref="F5:F74">C5+D5+E5</f>
        <v>4000</v>
      </c>
      <c r="G5" s="8">
        <v>3282</v>
      </c>
      <c r="H5" s="8">
        <f aca="true" t="shared" si="1" ref="H5:H74">F5-G5</f>
        <v>718</v>
      </c>
    </row>
    <row r="6" spans="1:8" ht="15.75">
      <c r="A6" s="3" t="s">
        <v>3</v>
      </c>
      <c r="B6" s="2">
        <v>2210</v>
      </c>
      <c r="C6" s="2">
        <v>5000</v>
      </c>
      <c r="D6" s="2"/>
      <c r="E6" s="2"/>
      <c r="F6" s="8">
        <f t="shared" si="0"/>
        <v>5000</v>
      </c>
      <c r="G6" s="8"/>
      <c r="H6" s="8">
        <f t="shared" si="1"/>
        <v>5000</v>
      </c>
    </row>
    <row r="7" spans="1:8" ht="15.75">
      <c r="A7" s="3" t="s">
        <v>4</v>
      </c>
      <c r="B7" s="2">
        <v>2210</v>
      </c>
      <c r="C7" s="2">
        <v>3000</v>
      </c>
      <c r="D7" s="2"/>
      <c r="E7" s="2"/>
      <c r="F7" s="8">
        <f t="shared" si="0"/>
        <v>3000</v>
      </c>
      <c r="G7" s="8"/>
      <c r="H7" s="8">
        <f t="shared" si="1"/>
        <v>3000</v>
      </c>
    </row>
    <row r="8" spans="1:8" ht="15.75">
      <c r="A8" s="3" t="s">
        <v>5</v>
      </c>
      <c r="B8" s="2">
        <v>2210</v>
      </c>
      <c r="C8" s="2">
        <v>10000</v>
      </c>
      <c r="D8" s="2"/>
      <c r="E8" s="2"/>
      <c r="F8" s="8">
        <f t="shared" si="0"/>
        <v>10000</v>
      </c>
      <c r="G8" s="8">
        <v>1080</v>
      </c>
      <c r="H8" s="8">
        <f t="shared" si="1"/>
        <v>8920</v>
      </c>
    </row>
    <row r="9" spans="1:8" ht="15.75">
      <c r="A9" s="3" t="s">
        <v>163</v>
      </c>
      <c r="B9" s="2">
        <v>2210</v>
      </c>
      <c r="C9" s="2">
        <v>10000</v>
      </c>
      <c r="D9" s="2"/>
      <c r="E9" s="2"/>
      <c r="F9" s="8">
        <f t="shared" si="0"/>
        <v>10000</v>
      </c>
      <c r="G9" s="8">
        <v>3250</v>
      </c>
      <c r="H9" s="8">
        <f t="shared" si="1"/>
        <v>6750</v>
      </c>
    </row>
    <row r="10" spans="1:8" ht="15.75">
      <c r="A10" s="3" t="s">
        <v>164</v>
      </c>
      <c r="B10" s="2">
        <v>2210</v>
      </c>
      <c r="C10" s="2">
        <v>10000</v>
      </c>
      <c r="D10" s="2"/>
      <c r="E10" s="2"/>
      <c r="F10" s="8">
        <f t="shared" si="0"/>
        <v>10000</v>
      </c>
      <c r="G10" s="8">
        <v>3282.68</v>
      </c>
      <c r="H10" s="8">
        <f t="shared" si="1"/>
        <v>6717.32</v>
      </c>
    </row>
    <row r="11" spans="1:8" ht="15.75">
      <c r="A11" s="3" t="s">
        <v>139</v>
      </c>
      <c r="B11" s="2">
        <v>2210</v>
      </c>
      <c r="C11" s="2">
        <v>5000</v>
      </c>
      <c r="D11" s="2"/>
      <c r="E11" s="2"/>
      <c r="F11" s="8">
        <f t="shared" si="0"/>
        <v>5000</v>
      </c>
      <c r="G11" s="8"/>
      <c r="H11" s="8">
        <f t="shared" si="1"/>
        <v>5000</v>
      </c>
    </row>
    <row r="12" spans="1:8" ht="15.75">
      <c r="A12" s="3" t="s">
        <v>166</v>
      </c>
      <c r="B12" s="2">
        <v>2210</v>
      </c>
      <c r="C12" s="2">
        <v>32000</v>
      </c>
      <c r="D12" s="2">
        <v>20000</v>
      </c>
      <c r="E12" s="2"/>
      <c r="F12" s="8">
        <f t="shared" si="0"/>
        <v>52000</v>
      </c>
      <c r="G12" s="8">
        <v>81807</v>
      </c>
      <c r="H12" s="8">
        <f t="shared" si="1"/>
        <v>-29807</v>
      </c>
    </row>
    <row r="13" spans="1:8" ht="15.75">
      <c r="A13" s="3" t="s">
        <v>6</v>
      </c>
      <c r="B13" s="2">
        <v>2210</v>
      </c>
      <c r="C13" s="2">
        <v>15000</v>
      </c>
      <c r="D13" s="2"/>
      <c r="E13" s="2"/>
      <c r="F13" s="8">
        <f t="shared" si="0"/>
        <v>15000</v>
      </c>
      <c r="G13" s="8">
        <v>6835.59</v>
      </c>
      <c r="H13" s="8">
        <f t="shared" si="1"/>
        <v>8164.41</v>
      </c>
    </row>
    <row r="14" spans="1:8" ht="15.75">
      <c r="A14" s="3" t="s">
        <v>165</v>
      </c>
      <c r="B14" s="2">
        <v>2210</v>
      </c>
      <c r="C14" s="2">
        <v>15000</v>
      </c>
      <c r="D14" s="2"/>
      <c r="E14" s="2"/>
      <c r="F14" s="8">
        <f t="shared" si="0"/>
        <v>15000</v>
      </c>
      <c r="G14" s="8">
        <v>585</v>
      </c>
      <c r="H14" s="8">
        <f t="shared" si="1"/>
        <v>14415</v>
      </c>
    </row>
    <row r="15" spans="1:8" ht="15.75">
      <c r="A15" s="3" t="s">
        <v>7</v>
      </c>
      <c r="B15" s="2">
        <v>2210</v>
      </c>
      <c r="C15" s="2">
        <v>10000</v>
      </c>
      <c r="D15" s="2"/>
      <c r="E15" s="2">
        <v>-6500</v>
      </c>
      <c r="F15" s="8">
        <f t="shared" si="0"/>
        <v>3500</v>
      </c>
      <c r="G15" s="8"/>
      <c r="H15" s="8">
        <f t="shared" si="1"/>
        <v>3500</v>
      </c>
    </row>
    <row r="16" spans="1:12" ht="15.75">
      <c r="A16" s="3" t="s">
        <v>147</v>
      </c>
      <c r="B16" s="2">
        <v>2210</v>
      </c>
      <c r="C16" s="2"/>
      <c r="D16" s="2">
        <v>2000</v>
      </c>
      <c r="E16" s="2"/>
      <c r="F16" s="8">
        <f t="shared" si="0"/>
        <v>2000</v>
      </c>
      <c r="G16" s="8">
        <v>2768.4</v>
      </c>
      <c r="H16" s="8">
        <f t="shared" si="1"/>
        <v>-768.4000000000001</v>
      </c>
      <c r="L16" s="17"/>
    </row>
    <row r="17" spans="1:8" ht="15.75">
      <c r="A17" s="3" t="s">
        <v>8</v>
      </c>
      <c r="B17" s="2">
        <v>2210</v>
      </c>
      <c r="C17" s="2">
        <v>5000</v>
      </c>
      <c r="D17" s="2"/>
      <c r="E17" s="2"/>
      <c r="F17" s="8">
        <f t="shared" si="0"/>
        <v>5000</v>
      </c>
      <c r="G17" s="8"/>
      <c r="H17" s="8">
        <f t="shared" si="1"/>
        <v>5000</v>
      </c>
    </row>
    <row r="18" spans="1:8" ht="15.75">
      <c r="A18" s="3" t="s">
        <v>155</v>
      </c>
      <c r="B18" s="2">
        <v>2210</v>
      </c>
      <c r="C18" s="2"/>
      <c r="D18" s="2"/>
      <c r="E18" s="2">
        <v>6500</v>
      </c>
      <c r="F18" s="8">
        <f t="shared" si="0"/>
        <v>6500</v>
      </c>
      <c r="G18" s="8"/>
      <c r="H18" s="8">
        <f t="shared" si="1"/>
        <v>6500</v>
      </c>
    </row>
    <row r="19" spans="1:8" ht="15.75">
      <c r="A19" s="3" t="s">
        <v>167</v>
      </c>
      <c r="B19" s="2">
        <v>2210</v>
      </c>
      <c r="C19" s="2">
        <v>10000</v>
      </c>
      <c r="D19" s="2"/>
      <c r="E19" s="2"/>
      <c r="F19" s="8">
        <f t="shared" si="0"/>
        <v>10000</v>
      </c>
      <c r="G19" s="8">
        <v>3150</v>
      </c>
      <c r="H19" s="8">
        <f t="shared" si="1"/>
        <v>6850</v>
      </c>
    </row>
    <row r="20" spans="1:8" ht="15.75">
      <c r="A20" s="3" t="s">
        <v>9</v>
      </c>
      <c r="B20" s="2">
        <v>2210</v>
      </c>
      <c r="C20" s="2">
        <v>7000</v>
      </c>
      <c r="D20" s="2"/>
      <c r="E20" s="2"/>
      <c r="F20" s="8">
        <f t="shared" si="0"/>
        <v>7000</v>
      </c>
      <c r="G20" s="8">
        <v>4548</v>
      </c>
      <c r="H20" s="8">
        <f t="shared" si="1"/>
        <v>2452</v>
      </c>
    </row>
    <row r="21" spans="1:8" ht="47.25">
      <c r="A21" s="3" t="s">
        <v>111</v>
      </c>
      <c r="B21" s="2">
        <v>2210</v>
      </c>
      <c r="C21" s="2">
        <v>2000</v>
      </c>
      <c r="D21" s="2"/>
      <c r="E21" s="2"/>
      <c r="F21" s="8">
        <f t="shared" si="0"/>
        <v>2000</v>
      </c>
      <c r="G21" s="8">
        <v>137.66</v>
      </c>
      <c r="H21" s="8">
        <f t="shared" si="1"/>
        <v>1862.34</v>
      </c>
    </row>
    <row r="22" spans="1:8" ht="15.75">
      <c r="A22" s="3" t="s">
        <v>168</v>
      </c>
      <c r="B22" s="2">
        <v>2210</v>
      </c>
      <c r="C22" s="2"/>
      <c r="D22" s="2"/>
      <c r="E22" s="2">
        <v>1000</v>
      </c>
      <c r="F22" s="8">
        <f t="shared" si="0"/>
        <v>1000</v>
      </c>
      <c r="G22" s="8"/>
      <c r="H22" s="8"/>
    </row>
    <row r="23" spans="1:8" ht="15.75">
      <c r="A23" s="3" t="s">
        <v>10</v>
      </c>
      <c r="B23" s="2">
        <v>2210</v>
      </c>
      <c r="C23" s="2">
        <v>28000</v>
      </c>
      <c r="D23" s="2"/>
      <c r="E23" s="2">
        <v>-2400</v>
      </c>
      <c r="F23" s="8">
        <f t="shared" si="0"/>
        <v>25600</v>
      </c>
      <c r="G23" s="8">
        <v>14563.54</v>
      </c>
      <c r="H23" s="8">
        <f t="shared" si="1"/>
        <v>11036.46</v>
      </c>
    </row>
    <row r="24" spans="1:8" ht="15.75">
      <c r="A24" s="3" t="s">
        <v>11</v>
      </c>
      <c r="B24" s="2">
        <v>2210</v>
      </c>
      <c r="C24" s="2">
        <v>5000</v>
      </c>
      <c r="D24" s="2"/>
      <c r="E24" s="2">
        <v>-1000</v>
      </c>
      <c r="F24" s="8">
        <f t="shared" si="0"/>
        <v>4000</v>
      </c>
      <c r="G24" s="8"/>
      <c r="H24" s="8">
        <f t="shared" si="1"/>
        <v>4000</v>
      </c>
    </row>
    <row r="25" spans="1:8" ht="15.75">
      <c r="A25" s="3" t="s">
        <v>169</v>
      </c>
      <c r="B25" s="2">
        <v>2210</v>
      </c>
      <c r="C25" s="2">
        <v>50000</v>
      </c>
      <c r="D25" s="2"/>
      <c r="E25" s="2"/>
      <c r="F25" s="8">
        <f t="shared" si="0"/>
        <v>50000</v>
      </c>
      <c r="G25" s="8">
        <v>26005.23</v>
      </c>
      <c r="H25" s="8">
        <f t="shared" si="1"/>
        <v>23994.77</v>
      </c>
    </row>
    <row r="26" spans="1:8" ht="15.75">
      <c r="A26" s="3" t="s">
        <v>170</v>
      </c>
      <c r="B26" s="2">
        <v>2210</v>
      </c>
      <c r="C26" s="2">
        <v>150000</v>
      </c>
      <c r="D26" s="2">
        <v>-20000</v>
      </c>
      <c r="E26" s="2"/>
      <c r="F26" s="8">
        <f t="shared" si="0"/>
        <v>130000</v>
      </c>
      <c r="G26" s="8">
        <v>72787.13</v>
      </c>
      <c r="H26" s="8">
        <f t="shared" si="1"/>
        <v>57212.869999999995</v>
      </c>
    </row>
    <row r="27" spans="1:8" ht="15.75">
      <c r="A27" s="3" t="s">
        <v>171</v>
      </c>
      <c r="B27" s="2">
        <v>2210</v>
      </c>
      <c r="C27" s="2">
        <v>25000</v>
      </c>
      <c r="D27" s="2"/>
      <c r="E27" s="2"/>
      <c r="F27" s="8">
        <f t="shared" si="0"/>
        <v>25000</v>
      </c>
      <c r="G27" s="8">
        <v>47289.11</v>
      </c>
      <c r="H27" s="8">
        <f t="shared" si="1"/>
        <v>-22289.11</v>
      </c>
    </row>
    <row r="28" spans="1:8" ht="15.75">
      <c r="A28" s="3" t="s">
        <v>172</v>
      </c>
      <c r="B28" s="2">
        <v>2210</v>
      </c>
      <c r="C28" s="2">
        <v>30000</v>
      </c>
      <c r="D28" s="2">
        <v>18000</v>
      </c>
      <c r="E28" s="2"/>
      <c r="F28" s="8">
        <f t="shared" si="0"/>
        <v>48000</v>
      </c>
      <c r="G28" s="8"/>
      <c r="H28" s="8">
        <f t="shared" si="1"/>
        <v>48000</v>
      </c>
    </row>
    <row r="29" spans="1:8" ht="15.75">
      <c r="A29" s="3" t="s">
        <v>173</v>
      </c>
      <c r="B29" s="2">
        <v>2210</v>
      </c>
      <c r="C29" s="2">
        <v>100000</v>
      </c>
      <c r="D29" s="2"/>
      <c r="E29" s="2"/>
      <c r="F29" s="8">
        <f t="shared" si="0"/>
        <v>100000</v>
      </c>
      <c r="G29" s="8">
        <v>18408.28</v>
      </c>
      <c r="H29" s="8">
        <f t="shared" si="1"/>
        <v>81591.72</v>
      </c>
    </row>
    <row r="30" spans="1:8" ht="15.75">
      <c r="A30" s="3" t="s">
        <v>12</v>
      </c>
      <c r="B30" s="2">
        <v>2210</v>
      </c>
      <c r="C30" s="2">
        <v>15000</v>
      </c>
      <c r="D30" s="2"/>
      <c r="E30" s="2"/>
      <c r="F30" s="8">
        <f t="shared" si="0"/>
        <v>15000</v>
      </c>
      <c r="G30" s="8">
        <v>693.3</v>
      </c>
      <c r="H30" s="8">
        <f t="shared" si="1"/>
        <v>14306.7</v>
      </c>
    </row>
    <row r="31" spans="1:8" ht="15.75">
      <c r="A31" s="3" t="s">
        <v>174</v>
      </c>
      <c r="B31" s="2">
        <v>2210</v>
      </c>
      <c r="C31" s="2">
        <v>60000</v>
      </c>
      <c r="D31" s="2"/>
      <c r="E31" s="2"/>
      <c r="F31" s="8">
        <f t="shared" si="0"/>
        <v>60000</v>
      </c>
      <c r="G31" s="8">
        <v>66319.83</v>
      </c>
      <c r="H31" s="8">
        <f t="shared" si="1"/>
        <v>-6319.830000000002</v>
      </c>
    </row>
    <row r="32" spans="1:8" ht="31.5">
      <c r="A32" s="3" t="s">
        <v>161</v>
      </c>
      <c r="B32" s="2">
        <v>2210</v>
      </c>
      <c r="C32" s="2">
        <v>10000</v>
      </c>
      <c r="D32" s="2"/>
      <c r="E32" s="2"/>
      <c r="F32" s="8">
        <f t="shared" si="0"/>
        <v>10000</v>
      </c>
      <c r="G32" s="8"/>
      <c r="H32" s="8">
        <f t="shared" si="1"/>
        <v>10000</v>
      </c>
    </row>
    <row r="33" spans="1:8" ht="17.25" customHeight="1">
      <c r="A33" s="3" t="s">
        <v>13</v>
      </c>
      <c r="B33" s="2">
        <v>2210</v>
      </c>
      <c r="C33" s="2">
        <v>45000</v>
      </c>
      <c r="D33" s="2"/>
      <c r="E33" s="2"/>
      <c r="F33" s="8">
        <f t="shared" si="0"/>
        <v>45000</v>
      </c>
      <c r="G33" s="8">
        <v>38420.25</v>
      </c>
      <c r="H33" s="8">
        <f t="shared" si="1"/>
        <v>6579.75</v>
      </c>
    </row>
    <row r="34" spans="1:8" ht="15.75">
      <c r="A34" s="3" t="s">
        <v>175</v>
      </c>
      <c r="B34" s="2">
        <v>2210</v>
      </c>
      <c r="C34" s="2">
        <v>15000</v>
      </c>
      <c r="D34" s="2"/>
      <c r="E34" s="2"/>
      <c r="F34" s="8">
        <f t="shared" si="0"/>
        <v>15000</v>
      </c>
      <c r="G34" s="8">
        <v>4327.36</v>
      </c>
      <c r="H34" s="8">
        <f t="shared" si="1"/>
        <v>10672.64</v>
      </c>
    </row>
    <row r="35" spans="1:8" ht="15.75">
      <c r="A35" s="3" t="s">
        <v>102</v>
      </c>
      <c r="B35" s="2">
        <v>2210</v>
      </c>
      <c r="C35" s="2">
        <v>15000</v>
      </c>
      <c r="D35" s="2">
        <v>50000</v>
      </c>
      <c r="E35" s="2"/>
      <c r="F35" s="8">
        <f t="shared" si="0"/>
        <v>65000</v>
      </c>
      <c r="G35" s="8">
        <v>7521.63</v>
      </c>
      <c r="H35" s="8">
        <f t="shared" si="1"/>
        <v>57478.37</v>
      </c>
    </row>
    <row r="36" spans="1:8" ht="15" customHeight="1">
      <c r="A36" s="3" t="s">
        <v>154</v>
      </c>
      <c r="B36" s="2">
        <v>2210</v>
      </c>
      <c r="C36" s="2"/>
      <c r="D36" s="2"/>
      <c r="E36" s="2">
        <v>2400</v>
      </c>
      <c r="F36" s="8">
        <f t="shared" si="0"/>
        <v>2400</v>
      </c>
      <c r="G36" s="8"/>
      <c r="H36" s="8">
        <f t="shared" si="1"/>
        <v>2400</v>
      </c>
    </row>
    <row r="37" spans="1:8" ht="15.75">
      <c r="A37" s="3" t="s">
        <v>176</v>
      </c>
      <c r="B37" s="2">
        <v>2210</v>
      </c>
      <c r="C37" s="2">
        <v>2000</v>
      </c>
      <c r="D37" s="2"/>
      <c r="E37" s="2"/>
      <c r="F37" s="8">
        <f t="shared" si="0"/>
        <v>2000</v>
      </c>
      <c r="G37" s="8">
        <v>82</v>
      </c>
      <c r="H37" s="8">
        <f t="shared" si="1"/>
        <v>1918</v>
      </c>
    </row>
    <row r="38" spans="1:8" ht="15.75">
      <c r="A38" s="3" t="s">
        <v>14</v>
      </c>
      <c r="B38" s="2">
        <v>2210</v>
      </c>
      <c r="C38" s="2">
        <v>18000</v>
      </c>
      <c r="D38" s="2"/>
      <c r="E38" s="2"/>
      <c r="F38" s="8">
        <f t="shared" si="0"/>
        <v>18000</v>
      </c>
      <c r="G38" s="8">
        <v>5648</v>
      </c>
      <c r="H38" s="8">
        <f t="shared" si="1"/>
        <v>12352</v>
      </c>
    </row>
    <row r="39" spans="1:8" ht="15.75">
      <c r="A39" s="3" t="s">
        <v>177</v>
      </c>
      <c r="B39" s="2">
        <v>2210</v>
      </c>
      <c r="C39" s="2">
        <v>5000</v>
      </c>
      <c r="D39" s="2">
        <v>1620</v>
      </c>
      <c r="E39" s="2"/>
      <c r="F39" s="8">
        <f t="shared" si="0"/>
        <v>6620</v>
      </c>
      <c r="G39" s="8">
        <v>1213.98</v>
      </c>
      <c r="H39" s="8">
        <f t="shared" si="1"/>
        <v>5406.02</v>
      </c>
    </row>
    <row r="40" spans="1:8" ht="15.75">
      <c r="A40" s="3" t="s">
        <v>15</v>
      </c>
      <c r="B40" s="2">
        <v>2210</v>
      </c>
      <c r="C40" s="2">
        <v>10000</v>
      </c>
      <c r="D40" s="2"/>
      <c r="E40" s="2"/>
      <c r="F40" s="8">
        <f t="shared" si="0"/>
        <v>10000</v>
      </c>
      <c r="G40" s="8">
        <v>192</v>
      </c>
      <c r="H40" s="8">
        <f t="shared" si="1"/>
        <v>9808</v>
      </c>
    </row>
    <row r="41" spans="1:8" ht="31.5">
      <c r="A41" s="3" t="s">
        <v>137</v>
      </c>
      <c r="B41" s="2">
        <v>2210</v>
      </c>
      <c r="C41" s="2">
        <v>8000</v>
      </c>
      <c r="D41" s="2">
        <v>15000</v>
      </c>
      <c r="E41" s="2"/>
      <c r="F41" s="8">
        <f t="shared" si="0"/>
        <v>23000</v>
      </c>
      <c r="G41" s="8">
        <v>4162.19</v>
      </c>
      <c r="H41" s="8">
        <f t="shared" si="1"/>
        <v>18837.81</v>
      </c>
    </row>
    <row r="42" spans="1:8" ht="47.25">
      <c r="A42" s="3" t="s">
        <v>178</v>
      </c>
      <c r="B42" s="2">
        <v>2210</v>
      </c>
      <c r="C42" s="2">
        <v>2000</v>
      </c>
      <c r="D42" s="2">
        <v>5000</v>
      </c>
      <c r="E42" s="2"/>
      <c r="F42" s="8">
        <f t="shared" si="0"/>
        <v>7000</v>
      </c>
      <c r="G42" s="8">
        <v>2793.08</v>
      </c>
      <c r="H42" s="8">
        <f t="shared" si="1"/>
        <v>4206.92</v>
      </c>
    </row>
    <row r="43" spans="1:8" ht="15.75">
      <c r="A43" s="3" t="s">
        <v>112</v>
      </c>
      <c r="B43" s="2">
        <v>2210</v>
      </c>
      <c r="C43" s="2">
        <v>17000</v>
      </c>
      <c r="D43" s="2"/>
      <c r="E43" s="2"/>
      <c r="F43" s="8">
        <v>14000</v>
      </c>
      <c r="G43" s="8">
        <v>10501.06</v>
      </c>
      <c r="H43" s="8">
        <f t="shared" si="1"/>
        <v>3498.9400000000005</v>
      </c>
    </row>
    <row r="44" spans="1:8" ht="31.5">
      <c r="A44" s="3" t="s">
        <v>160</v>
      </c>
      <c r="B44" s="2">
        <v>2210</v>
      </c>
      <c r="C44" s="2"/>
      <c r="D44" s="2"/>
      <c r="E44" s="2"/>
      <c r="F44" s="8">
        <v>3000</v>
      </c>
      <c r="G44" s="8"/>
      <c r="H44" s="8"/>
    </row>
    <row r="45" spans="1:8" ht="15.75">
      <c r="A45" s="3" t="s">
        <v>179</v>
      </c>
      <c r="B45" s="2">
        <v>2210</v>
      </c>
      <c r="C45" s="2">
        <v>48000</v>
      </c>
      <c r="D45" s="2">
        <v>16291.2</v>
      </c>
      <c r="E45" s="2"/>
      <c r="F45" s="8">
        <f t="shared" si="0"/>
        <v>64291.2</v>
      </c>
      <c r="G45" s="8">
        <v>38365.23</v>
      </c>
      <c r="H45" s="8">
        <f t="shared" si="1"/>
        <v>25925.969999999994</v>
      </c>
    </row>
    <row r="46" spans="1:8" ht="15.75">
      <c r="A46" s="3" t="s">
        <v>180</v>
      </c>
      <c r="B46" s="2">
        <v>2210</v>
      </c>
      <c r="C46" s="2">
        <v>2700</v>
      </c>
      <c r="D46" s="2"/>
      <c r="E46" s="2"/>
      <c r="F46" s="8">
        <f t="shared" si="0"/>
        <v>2700</v>
      </c>
      <c r="G46" s="8">
        <v>2199.91</v>
      </c>
      <c r="H46" s="8">
        <f t="shared" si="1"/>
        <v>500.09000000000015</v>
      </c>
    </row>
    <row r="47" spans="1:8" ht="15.75">
      <c r="A47" s="3" t="s">
        <v>16</v>
      </c>
      <c r="B47" s="2">
        <v>2210</v>
      </c>
      <c r="C47" s="2">
        <v>28000</v>
      </c>
      <c r="D47" s="2"/>
      <c r="E47" s="2">
        <v>-2000</v>
      </c>
      <c r="F47" s="8">
        <f t="shared" si="0"/>
        <v>26000</v>
      </c>
      <c r="G47" s="8">
        <v>3617.85</v>
      </c>
      <c r="H47" s="8">
        <f t="shared" si="1"/>
        <v>22382.15</v>
      </c>
    </row>
    <row r="48" spans="1:8" ht="31.5">
      <c r="A48" s="3" t="s">
        <v>127</v>
      </c>
      <c r="B48" s="2">
        <v>2210</v>
      </c>
      <c r="C48" s="2">
        <v>2000</v>
      </c>
      <c r="D48" s="2"/>
      <c r="E48" s="2"/>
      <c r="F48" s="8">
        <f t="shared" si="0"/>
        <v>2000</v>
      </c>
      <c r="G48" s="8">
        <v>1093.36</v>
      </c>
      <c r="H48" s="8">
        <f t="shared" si="1"/>
        <v>906.6400000000001</v>
      </c>
    </row>
    <row r="49" spans="1:8" ht="15.75">
      <c r="A49" s="3" t="s">
        <v>17</v>
      </c>
      <c r="B49" s="2">
        <v>2210</v>
      </c>
      <c r="C49" s="2">
        <v>7000</v>
      </c>
      <c r="D49" s="2"/>
      <c r="E49" s="2"/>
      <c r="F49" s="8">
        <f t="shared" si="0"/>
        <v>7000</v>
      </c>
      <c r="G49" s="8">
        <v>596.84</v>
      </c>
      <c r="H49" s="8">
        <f t="shared" si="1"/>
        <v>6403.16</v>
      </c>
    </row>
    <row r="50" spans="1:8" ht="15.75">
      <c r="A50" s="3" t="s">
        <v>18</v>
      </c>
      <c r="B50" s="2">
        <v>2210</v>
      </c>
      <c r="C50" s="2">
        <v>5000</v>
      </c>
      <c r="D50" s="2"/>
      <c r="E50" s="2"/>
      <c r="F50" s="8">
        <f t="shared" si="0"/>
        <v>5000</v>
      </c>
      <c r="G50" s="8">
        <v>1314</v>
      </c>
      <c r="H50" s="8">
        <f t="shared" si="1"/>
        <v>3686</v>
      </c>
    </row>
    <row r="51" spans="1:8" ht="15.75">
      <c r="A51" s="3" t="s">
        <v>19</v>
      </c>
      <c r="B51" s="2">
        <v>2210</v>
      </c>
      <c r="C51" s="2">
        <v>5000</v>
      </c>
      <c r="D51" s="2"/>
      <c r="E51" s="2"/>
      <c r="F51" s="8">
        <f t="shared" si="0"/>
        <v>5000</v>
      </c>
      <c r="G51" s="8">
        <v>858.4</v>
      </c>
      <c r="H51" s="8">
        <f t="shared" si="1"/>
        <v>4141.6</v>
      </c>
    </row>
    <row r="52" spans="1:8" ht="15.75">
      <c r="A52" s="3" t="s">
        <v>126</v>
      </c>
      <c r="B52" s="2">
        <v>2210</v>
      </c>
      <c r="C52" s="2">
        <v>3000</v>
      </c>
      <c r="D52" s="2"/>
      <c r="E52" s="2"/>
      <c r="F52" s="8">
        <f t="shared" si="0"/>
        <v>3000</v>
      </c>
      <c r="G52" s="8">
        <v>1603.16</v>
      </c>
      <c r="H52" s="8">
        <f t="shared" si="1"/>
        <v>1396.84</v>
      </c>
    </row>
    <row r="53" spans="1:8" ht="15.75">
      <c r="A53" s="3" t="s">
        <v>158</v>
      </c>
      <c r="B53" s="2">
        <v>2210</v>
      </c>
      <c r="C53" s="2"/>
      <c r="D53" s="2"/>
      <c r="E53" s="2">
        <v>2000</v>
      </c>
      <c r="F53" s="8">
        <f t="shared" si="0"/>
        <v>2000</v>
      </c>
      <c r="G53" s="8"/>
      <c r="H53" s="8">
        <f t="shared" si="1"/>
        <v>2000</v>
      </c>
    </row>
    <row r="54" spans="1:8" ht="15.75">
      <c r="A54" s="3" t="s">
        <v>107</v>
      </c>
      <c r="B54" s="2">
        <v>2210</v>
      </c>
      <c r="C54" s="2">
        <v>15000</v>
      </c>
      <c r="D54" s="2"/>
      <c r="E54" s="2"/>
      <c r="F54" s="8">
        <f t="shared" si="0"/>
        <v>15000</v>
      </c>
      <c r="G54" s="8">
        <v>28459.01</v>
      </c>
      <c r="H54" s="8">
        <f t="shared" si="1"/>
        <v>-13459.009999999998</v>
      </c>
    </row>
    <row r="55" spans="1:8" ht="15.75">
      <c r="A55" s="3" t="s">
        <v>20</v>
      </c>
      <c r="B55" s="2">
        <v>2210</v>
      </c>
      <c r="C55" s="2">
        <v>70000</v>
      </c>
      <c r="D55" s="2">
        <v>-30000</v>
      </c>
      <c r="E55" s="2"/>
      <c r="F55" s="8">
        <f t="shared" si="0"/>
        <v>40000</v>
      </c>
      <c r="G55" s="8">
        <v>5017.82</v>
      </c>
      <c r="H55" s="8">
        <f t="shared" si="1"/>
        <v>34982.18</v>
      </c>
    </row>
    <row r="56" spans="1:8" ht="15.75">
      <c r="A56" s="3" t="s">
        <v>21</v>
      </c>
      <c r="B56" s="2">
        <v>2210</v>
      </c>
      <c r="C56" s="2">
        <v>30000</v>
      </c>
      <c r="D56" s="2">
        <v>34572.26</v>
      </c>
      <c r="E56" s="2"/>
      <c r="F56" s="8">
        <f t="shared" si="0"/>
        <v>64572.26</v>
      </c>
      <c r="G56" s="8">
        <v>24801.48</v>
      </c>
      <c r="H56" s="8">
        <f t="shared" si="1"/>
        <v>39770.78</v>
      </c>
    </row>
    <row r="57" spans="1:8" ht="31.5">
      <c r="A57" s="3" t="s">
        <v>181</v>
      </c>
      <c r="B57" s="2">
        <v>2210</v>
      </c>
      <c r="C57" s="2">
        <v>10000</v>
      </c>
      <c r="D57" s="2"/>
      <c r="E57" s="2"/>
      <c r="F57" s="8">
        <f t="shared" si="0"/>
        <v>10000</v>
      </c>
      <c r="G57" s="8"/>
      <c r="H57" s="8">
        <f t="shared" si="1"/>
        <v>10000</v>
      </c>
    </row>
    <row r="58" spans="1:8" ht="37.5" customHeight="1">
      <c r="A58" s="3" t="s">
        <v>182</v>
      </c>
      <c r="B58" s="2">
        <v>2210</v>
      </c>
      <c r="C58" s="2">
        <v>15000</v>
      </c>
      <c r="D58" s="2">
        <v>31000</v>
      </c>
      <c r="E58" s="2"/>
      <c r="F58" s="8">
        <f t="shared" si="0"/>
        <v>46000</v>
      </c>
      <c r="G58" s="8">
        <v>15331</v>
      </c>
      <c r="H58" s="8">
        <f t="shared" si="1"/>
        <v>30669</v>
      </c>
    </row>
    <row r="59" spans="1:8" ht="15.75">
      <c r="A59" s="3" t="s">
        <v>22</v>
      </c>
      <c r="B59" s="2">
        <v>2210</v>
      </c>
      <c r="C59" s="2">
        <v>10000</v>
      </c>
      <c r="D59" s="2">
        <v>-1000</v>
      </c>
      <c r="E59" s="2"/>
      <c r="F59" s="8">
        <f t="shared" si="0"/>
        <v>9000</v>
      </c>
      <c r="G59" s="8"/>
      <c r="H59" s="8">
        <f t="shared" si="1"/>
        <v>9000</v>
      </c>
    </row>
    <row r="60" spans="1:8" ht="15.75">
      <c r="A60" s="3" t="s">
        <v>162</v>
      </c>
      <c r="B60" s="2">
        <v>2210</v>
      </c>
      <c r="C60" s="2"/>
      <c r="D60" s="2"/>
      <c r="E60" s="2"/>
      <c r="F60" s="8">
        <v>4000</v>
      </c>
      <c r="G60" s="8"/>
      <c r="H60" s="8"/>
    </row>
    <row r="61" spans="1:8" ht="15.75">
      <c r="A61" s="3" t="s">
        <v>23</v>
      </c>
      <c r="B61" s="2">
        <v>2210</v>
      </c>
      <c r="C61" s="2">
        <v>2000</v>
      </c>
      <c r="D61" s="2"/>
      <c r="E61" s="2"/>
      <c r="F61" s="8">
        <f t="shared" si="0"/>
        <v>2000</v>
      </c>
      <c r="G61" s="8"/>
      <c r="H61" s="8">
        <f t="shared" si="1"/>
        <v>2000</v>
      </c>
    </row>
    <row r="62" spans="1:8" ht="15.75">
      <c r="A62" s="3" t="s">
        <v>24</v>
      </c>
      <c r="B62" s="2">
        <v>2210</v>
      </c>
      <c r="C62" s="2">
        <v>30000</v>
      </c>
      <c r="D62" s="2">
        <v>10000</v>
      </c>
      <c r="E62" s="2"/>
      <c r="F62" s="8">
        <v>36000</v>
      </c>
      <c r="G62" s="8">
        <v>16695.55</v>
      </c>
      <c r="H62" s="8">
        <f t="shared" si="1"/>
        <v>19304.45</v>
      </c>
    </row>
    <row r="63" spans="1:8" ht="47.25">
      <c r="A63" s="3" t="s">
        <v>194</v>
      </c>
      <c r="B63" s="2">
        <v>2210</v>
      </c>
      <c r="C63" s="2">
        <v>10000</v>
      </c>
      <c r="D63" s="2"/>
      <c r="E63" s="2"/>
      <c r="F63" s="8">
        <f t="shared" si="0"/>
        <v>10000</v>
      </c>
      <c r="G63" s="8">
        <v>8295.6</v>
      </c>
      <c r="H63" s="8">
        <f t="shared" si="1"/>
        <v>1704.3999999999996</v>
      </c>
    </row>
    <row r="64" spans="1:8" ht="15.75">
      <c r="A64" s="3" t="s">
        <v>25</v>
      </c>
      <c r="B64" s="2">
        <v>2210</v>
      </c>
      <c r="C64" s="2">
        <v>2000</v>
      </c>
      <c r="D64" s="2"/>
      <c r="E64" s="2"/>
      <c r="F64" s="8">
        <f t="shared" si="0"/>
        <v>2000</v>
      </c>
      <c r="G64" s="8">
        <v>837.8</v>
      </c>
      <c r="H64" s="8">
        <f t="shared" si="1"/>
        <v>1162.2</v>
      </c>
    </row>
    <row r="65" spans="1:8" ht="15.75">
      <c r="A65" s="3" t="s">
        <v>183</v>
      </c>
      <c r="B65" s="2">
        <v>2210</v>
      </c>
      <c r="C65" s="20">
        <v>25000</v>
      </c>
      <c r="D65" s="2"/>
      <c r="E65" s="2"/>
      <c r="F65" s="8">
        <f t="shared" si="0"/>
        <v>25000</v>
      </c>
      <c r="G65" s="8">
        <v>14736.54</v>
      </c>
      <c r="H65" s="8">
        <f t="shared" si="1"/>
        <v>10263.46</v>
      </c>
    </row>
    <row r="66" spans="1:8" ht="15.75">
      <c r="A66" s="3" t="s">
        <v>26</v>
      </c>
      <c r="B66" s="2">
        <v>2210</v>
      </c>
      <c r="C66" s="2">
        <v>20000</v>
      </c>
      <c r="D66" s="2"/>
      <c r="E66" s="2"/>
      <c r="F66" s="8">
        <f t="shared" si="0"/>
        <v>20000</v>
      </c>
      <c r="G66" s="8">
        <v>8145.62</v>
      </c>
      <c r="H66" s="8">
        <f t="shared" si="1"/>
        <v>11854.380000000001</v>
      </c>
    </row>
    <row r="67" spans="1:8" ht="15.75">
      <c r="A67" s="3" t="s">
        <v>130</v>
      </c>
      <c r="B67" s="2">
        <v>2210</v>
      </c>
      <c r="C67" s="2">
        <v>5000</v>
      </c>
      <c r="D67" s="2"/>
      <c r="E67" s="2"/>
      <c r="F67" s="8">
        <f t="shared" si="0"/>
        <v>5000</v>
      </c>
      <c r="G67" s="8"/>
      <c r="H67" s="8">
        <f t="shared" si="1"/>
        <v>5000</v>
      </c>
    </row>
    <row r="68" spans="1:8" ht="37.5" customHeight="1">
      <c r="A68" s="3" t="s">
        <v>184</v>
      </c>
      <c r="B68" s="2">
        <v>2210</v>
      </c>
      <c r="C68" s="2">
        <v>30000</v>
      </c>
      <c r="D68" s="2">
        <v>10000</v>
      </c>
      <c r="E68" s="2"/>
      <c r="F68" s="8">
        <f t="shared" si="0"/>
        <v>40000</v>
      </c>
      <c r="G68" s="8">
        <v>16315.76</v>
      </c>
      <c r="H68" s="8">
        <f t="shared" si="1"/>
        <v>23684.239999999998</v>
      </c>
    </row>
    <row r="69" spans="1:8" ht="37.5" customHeight="1">
      <c r="A69" s="3" t="s">
        <v>185</v>
      </c>
      <c r="B69" s="2">
        <v>2210</v>
      </c>
      <c r="C69" s="2">
        <v>15000</v>
      </c>
      <c r="D69" s="2"/>
      <c r="E69" s="2"/>
      <c r="F69" s="8">
        <f t="shared" si="0"/>
        <v>15000</v>
      </c>
      <c r="G69" s="8">
        <v>14053.34</v>
      </c>
      <c r="H69" s="8">
        <f t="shared" si="1"/>
        <v>946.6599999999999</v>
      </c>
    </row>
    <row r="70" spans="1:8" ht="31.5">
      <c r="A70" s="3" t="s">
        <v>186</v>
      </c>
      <c r="B70" s="2">
        <v>2210</v>
      </c>
      <c r="C70" s="2">
        <v>15000</v>
      </c>
      <c r="D70" s="2"/>
      <c r="E70" s="2"/>
      <c r="F70" s="8">
        <f t="shared" si="0"/>
        <v>15000</v>
      </c>
      <c r="G70" s="8">
        <v>13815.84</v>
      </c>
      <c r="H70" s="8">
        <f t="shared" si="1"/>
        <v>1184.1599999999999</v>
      </c>
    </row>
    <row r="71" spans="1:8" ht="15.75">
      <c r="A71" s="3" t="s">
        <v>187</v>
      </c>
      <c r="B71" s="2">
        <v>2210</v>
      </c>
      <c r="C71" s="2">
        <v>5000</v>
      </c>
      <c r="D71" s="2"/>
      <c r="E71" s="2"/>
      <c r="F71" s="8">
        <f t="shared" si="0"/>
        <v>5000</v>
      </c>
      <c r="G71" s="8">
        <v>4297.62</v>
      </c>
      <c r="H71" s="8">
        <f t="shared" si="1"/>
        <v>702.3800000000001</v>
      </c>
    </row>
    <row r="72" spans="1:8" ht="15.75">
      <c r="A72" s="3" t="s">
        <v>145</v>
      </c>
      <c r="B72" s="2">
        <v>2210</v>
      </c>
      <c r="C72" s="2">
        <v>25000</v>
      </c>
      <c r="D72" s="2"/>
      <c r="E72" s="2"/>
      <c r="F72" s="8">
        <f t="shared" si="0"/>
        <v>25000</v>
      </c>
      <c r="G72" s="8">
        <v>9651.19</v>
      </c>
      <c r="H72" s="8">
        <f t="shared" si="1"/>
        <v>15348.81</v>
      </c>
    </row>
    <row r="73" spans="1:8" ht="15.75">
      <c r="A73" s="3" t="s">
        <v>27</v>
      </c>
      <c r="B73" s="2">
        <v>2210</v>
      </c>
      <c r="C73" s="2">
        <v>20000</v>
      </c>
      <c r="D73" s="2">
        <v>10000</v>
      </c>
      <c r="E73" s="2"/>
      <c r="F73" s="8">
        <f t="shared" si="0"/>
        <v>30000</v>
      </c>
      <c r="G73" s="8">
        <v>1336.6</v>
      </c>
      <c r="H73" s="8">
        <f t="shared" si="1"/>
        <v>28663.4</v>
      </c>
    </row>
    <row r="74" spans="1:8" ht="15.75">
      <c r="A74" s="3" t="s">
        <v>188</v>
      </c>
      <c r="B74" s="2">
        <v>2210</v>
      </c>
      <c r="C74" s="2">
        <v>9000</v>
      </c>
      <c r="D74" s="2"/>
      <c r="E74" s="2"/>
      <c r="F74" s="8">
        <f t="shared" si="0"/>
        <v>9000</v>
      </c>
      <c r="G74" s="8">
        <v>3035.17</v>
      </c>
      <c r="H74" s="8">
        <f t="shared" si="1"/>
        <v>5964.83</v>
      </c>
    </row>
    <row r="75" spans="1:8" ht="15.75">
      <c r="A75" s="3" t="s">
        <v>28</v>
      </c>
      <c r="B75" s="2">
        <v>2210</v>
      </c>
      <c r="C75" s="2">
        <v>30000</v>
      </c>
      <c r="D75" s="2"/>
      <c r="E75" s="2"/>
      <c r="F75" s="8">
        <f aca="true" t="shared" si="2" ref="F75:F142">C75+D75+E75</f>
        <v>30000</v>
      </c>
      <c r="G75" s="8">
        <v>28062.44</v>
      </c>
      <c r="H75" s="8">
        <f aca="true" t="shared" si="3" ref="H75:H143">F75-G75</f>
        <v>1937.5600000000013</v>
      </c>
    </row>
    <row r="76" spans="1:8" ht="31.5" customHeight="1">
      <c r="A76" s="3" t="s">
        <v>189</v>
      </c>
      <c r="B76" s="2">
        <v>2210</v>
      </c>
      <c r="C76" s="2">
        <v>3000</v>
      </c>
      <c r="D76" s="2"/>
      <c r="E76" s="2"/>
      <c r="F76" s="8">
        <v>1500</v>
      </c>
      <c r="G76" s="8">
        <v>2539.92</v>
      </c>
      <c r="H76" s="8">
        <f t="shared" si="3"/>
        <v>-1039.92</v>
      </c>
    </row>
    <row r="77" spans="1:8" ht="31.5" customHeight="1">
      <c r="A77" s="3" t="s">
        <v>190</v>
      </c>
      <c r="B77" s="2">
        <v>2210</v>
      </c>
      <c r="C77" s="2"/>
      <c r="D77" s="2"/>
      <c r="E77" s="2"/>
      <c r="F77" s="8">
        <v>1500</v>
      </c>
      <c r="G77" s="8"/>
      <c r="H77" s="8"/>
    </row>
    <row r="78" spans="1:8" ht="18" customHeight="1">
      <c r="A78" s="3" t="s">
        <v>159</v>
      </c>
      <c r="B78" s="2">
        <v>2210</v>
      </c>
      <c r="C78" s="2"/>
      <c r="D78" s="2"/>
      <c r="E78" s="2"/>
      <c r="F78" s="8">
        <v>3000</v>
      </c>
      <c r="G78" s="8"/>
      <c r="H78" s="8"/>
    </row>
    <row r="79" spans="1:8" ht="31.5" customHeight="1">
      <c r="A79" s="3" t="s">
        <v>138</v>
      </c>
      <c r="B79" s="2">
        <v>2210</v>
      </c>
      <c r="C79" s="2">
        <v>5000</v>
      </c>
      <c r="D79" s="2">
        <v>54000</v>
      </c>
      <c r="E79" s="2"/>
      <c r="F79" s="8">
        <f t="shared" si="2"/>
        <v>59000</v>
      </c>
      <c r="G79" s="8">
        <v>5097.32</v>
      </c>
      <c r="H79" s="8">
        <f t="shared" si="3"/>
        <v>53902.68</v>
      </c>
    </row>
    <row r="80" spans="1:8" ht="31.5" customHeight="1">
      <c r="A80" s="6" t="s">
        <v>191</v>
      </c>
      <c r="B80" s="2">
        <v>2210</v>
      </c>
      <c r="C80" s="2">
        <v>1000</v>
      </c>
      <c r="D80" s="2"/>
      <c r="E80" s="2"/>
      <c r="F80" s="8">
        <f t="shared" si="2"/>
        <v>1000</v>
      </c>
      <c r="G80" s="8"/>
      <c r="H80" s="8">
        <f t="shared" si="3"/>
        <v>1000</v>
      </c>
    </row>
    <row r="81" spans="1:8" ht="15.75">
      <c r="A81" s="3" t="s">
        <v>29</v>
      </c>
      <c r="B81" s="2">
        <v>2210</v>
      </c>
      <c r="C81" s="2">
        <v>9000</v>
      </c>
      <c r="D81" s="2"/>
      <c r="E81" s="2"/>
      <c r="F81" s="8">
        <v>6000</v>
      </c>
      <c r="G81" s="8"/>
      <c r="H81" s="8">
        <f t="shared" si="3"/>
        <v>6000</v>
      </c>
    </row>
    <row r="82" spans="1:8" ht="47.25">
      <c r="A82" s="3" t="s">
        <v>195</v>
      </c>
      <c r="B82" s="2">
        <v>2210</v>
      </c>
      <c r="C82" s="2"/>
      <c r="D82" s="2"/>
      <c r="E82" s="2"/>
      <c r="F82" s="8">
        <v>3000</v>
      </c>
      <c r="G82" s="8"/>
      <c r="H82" s="8"/>
    </row>
    <row r="83" spans="1:8" ht="47.25">
      <c r="A83" s="3" t="s">
        <v>109</v>
      </c>
      <c r="B83" s="2">
        <v>2210</v>
      </c>
      <c r="C83" s="2">
        <v>1000</v>
      </c>
      <c r="D83" s="2"/>
      <c r="E83" s="2"/>
      <c r="F83" s="8">
        <f t="shared" si="2"/>
        <v>1000</v>
      </c>
      <c r="G83" s="8">
        <v>247</v>
      </c>
      <c r="H83" s="8">
        <f t="shared" si="3"/>
        <v>753</v>
      </c>
    </row>
    <row r="84" spans="1:8" ht="47.25">
      <c r="A84" s="3" t="s">
        <v>192</v>
      </c>
      <c r="B84" s="2">
        <v>2210</v>
      </c>
      <c r="C84" s="2">
        <v>1500</v>
      </c>
      <c r="D84" s="2"/>
      <c r="E84" s="2"/>
      <c r="F84" s="8">
        <f t="shared" si="2"/>
        <v>1500</v>
      </c>
      <c r="G84" s="8">
        <v>294.91</v>
      </c>
      <c r="H84" s="8">
        <f t="shared" si="3"/>
        <v>1205.09</v>
      </c>
    </row>
    <row r="85" spans="1:8" ht="47.25">
      <c r="A85" s="3" t="s">
        <v>131</v>
      </c>
      <c r="B85" s="2">
        <v>2210</v>
      </c>
      <c r="C85" s="2">
        <v>5000</v>
      </c>
      <c r="D85" s="2"/>
      <c r="E85" s="2"/>
      <c r="F85" s="8">
        <f t="shared" si="2"/>
        <v>5000</v>
      </c>
      <c r="G85" s="8"/>
      <c r="H85" s="8">
        <f t="shared" si="3"/>
        <v>5000</v>
      </c>
    </row>
    <row r="86" spans="1:8" ht="31.5">
      <c r="A86" s="3" t="s">
        <v>157</v>
      </c>
      <c r="B86" s="2">
        <v>2210</v>
      </c>
      <c r="C86" s="2"/>
      <c r="D86" s="2"/>
      <c r="E86" s="2"/>
      <c r="F86" s="8"/>
      <c r="G86" s="8"/>
      <c r="H86" s="8"/>
    </row>
    <row r="87" spans="1:8" ht="31.5">
      <c r="A87" s="3" t="s">
        <v>193</v>
      </c>
      <c r="B87" s="2">
        <v>2210</v>
      </c>
      <c r="C87" s="2">
        <v>10000</v>
      </c>
      <c r="D87" s="2"/>
      <c r="E87" s="2"/>
      <c r="F87" s="8">
        <v>7000</v>
      </c>
      <c r="G87" s="8">
        <v>4671.92</v>
      </c>
      <c r="H87" s="8">
        <f t="shared" si="3"/>
        <v>2328.08</v>
      </c>
    </row>
    <row r="88" spans="1:8" ht="15.75">
      <c r="A88" s="3" t="s">
        <v>196</v>
      </c>
      <c r="B88" s="2">
        <v>2210</v>
      </c>
      <c r="C88" s="2">
        <v>5000</v>
      </c>
      <c r="D88" s="2"/>
      <c r="E88" s="2"/>
      <c r="F88" s="8">
        <f t="shared" si="2"/>
        <v>5000</v>
      </c>
      <c r="G88" s="8"/>
      <c r="H88" s="8">
        <f t="shared" si="3"/>
        <v>5000</v>
      </c>
    </row>
    <row r="89" spans="1:8" ht="31.5">
      <c r="A89" s="3" t="s">
        <v>197</v>
      </c>
      <c r="B89" s="2">
        <v>2210</v>
      </c>
      <c r="C89" s="2">
        <v>2000</v>
      </c>
      <c r="D89" s="2"/>
      <c r="E89" s="2"/>
      <c r="F89" s="8">
        <f t="shared" si="2"/>
        <v>2000</v>
      </c>
      <c r="G89" s="8"/>
      <c r="H89" s="8">
        <f t="shared" si="3"/>
        <v>2000</v>
      </c>
    </row>
    <row r="90" spans="1:8" ht="15.75">
      <c r="A90" s="3" t="s">
        <v>129</v>
      </c>
      <c r="B90" s="2">
        <v>2210</v>
      </c>
      <c r="C90" s="2">
        <v>3500</v>
      </c>
      <c r="D90" s="2">
        <v>2952.26</v>
      </c>
      <c r="E90" s="2"/>
      <c r="F90" s="8">
        <f t="shared" si="2"/>
        <v>6452.26</v>
      </c>
      <c r="G90" s="8">
        <v>7057.62</v>
      </c>
      <c r="H90" s="8">
        <f t="shared" si="3"/>
        <v>-605.3599999999997</v>
      </c>
    </row>
    <row r="91" spans="1:8" ht="31.5" customHeight="1">
      <c r="A91" s="3" t="s">
        <v>198</v>
      </c>
      <c r="B91" s="2">
        <v>2210</v>
      </c>
      <c r="C91" s="10">
        <v>25000</v>
      </c>
      <c r="D91" s="10">
        <v>20000</v>
      </c>
      <c r="E91" s="2"/>
      <c r="F91" s="8">
        <f t="shared" si="2"/>
        <v>45000</v>
      </c>
      <c r="G91" s="8">
        <v>53129.65</v>
      </c>
      <c r="H91" s="8">
        <f t="shared" si="3"/>
        <v>-8129.6500000000015</v>
      </c>
    </row>
    <row r="92" spans="1:8" ht="18" customHeight="1">
      <c r="A92" s="3" t="s">
        <v>106</v>
      </c>
      <c r="B92" s="2">
        <v>2210</v>
      </c>
      <c r="C92" s="2">
        <v>15000</v>
      </c>
      <c r="D92" s="2"/>
      <c r="E92" s="2"/>
      <c r="F92" s="8">
        <f t="shared" si="2"/>
        <v>15000</v>
      </c>
      <c r="G92" s="8">
        <v>8309.71</v>
      </c>
      <c r="H92" s="8">
        <f t="shared" si="3"/>
        <v>6690.290000000001</v>
      </c>
    </row>
    <row r="93" spans="1:8" ht="15.75">
      <c r="A93" s="3" t="s">
        <v>30</v>
      </c>
      <c r="B93" s="2">
        <v>2210</v>
      </c>
      <c r="C93" s="2">
        <v>10000</v>
      </c>
      <c r="D93" s="2"/>
      <c r="E93" s="2"/>
      <c r="F93" s="8">
        <f t="shared" si="2"/>
        <v>10000</v>
      </c>
      <c r="G93" s="8">
        <v>7498.46</v>
      </c>
      <c r="H93" s="8">
        <f t="shared" si="3"/>
        <v>2501.54</v>
      </c>
    </row>
    <row r="94" spans="1:8" ht="15.75">
      <c r="A94" s="3" t="s">
        <v>199</v>
      </c>
      <c r="B94" s="2">
        <v>2210</v>
      </c>
      <c r="C94" s="2">
        <v>10000</v>
      </c>
      <c r="D94" s="2"/>
      <c r="E94" s="2"/>
      <c r="F94" s="8">
        <f t="shared" si="2"/>
        <v>10000</v>
      </c>
      <c r="G94" s="8">
        <v>22164</v>
      </c>
      <c r="H94" s="8">
        <f t="shared" si="3"/>
        <v>-12164</v>
      </c>
    </row>
    <row r="95" spans="1:8" ht="16.5" thickBot="1">
      <c r="A95" s="3" t="s">
        <v>31</v>
      </c>
      <c r="B95" s="2">
        <v>2210</v>
      </c>
      <c r="C95" s="2">
        <v>46400</v>
      </c>
      <c r="D95" s="2"/>
      <c r="E95" s="2"/>
      <c r="F95" s="8">
        <f t="shared" si="2"/>
        <v>46400</v>
      </c>
      <c r="G95" s="11">
        <v>390</v>
      </c>
      <c r="H95" s="11">
        <f t="shared" si="3"/>
        <v>46010</v>
      </c>
    </row>
    <row r="96" spans="1:8" ht="16.5" thickBot="1">
      <c r="A96" s="21" t="s">
        <v>32</v>
      </c>
      <c r="B96" s="22"/>
      <c r="C96" s="23">
        <f>SUM(C26:C95)</f>
        <v>1173100</v>
      </c>
      <c r="D96" s="23">
        <f>SUM(D5:D95)</f>
        <v>249435.72</v>
      </c>
      <c r="E96" s="23">
        <f>SUM(E5:E95)</f>
        <v>0</v>
      </c>
      <c r="F96" s="24">
        <f>C96+D96+E96</f>
        <v>1422535.72</v>
      </c>
      <c r="G96" s="14"/>
      <c r="H96" s="15">
        <f t="shared" si="3"/>
        <v>1422535.72</v>
      </c>
    </row>
    <row r="97" spans="1:8" ht="15.75">
      <c r="A97" s="4" t="s">
        <v>33</v>
      </c>
      <c r="B97" s="2">
        <v>2220</v>
      </c>
      <c r="C97" s="2">
        <v>4350</v>
      </c>
      <c r="D97" s="2"/>
      <c r="E97" s="2"/>
      <c r="F97" s="8">
        <f t="shared" si="2"/>
        <v>4350</v>
      </c>
      <c r="G97" s="12"/>
      <c r="H97" s="12">
        <f t="shared" si="3"/>
        <v>4350</v>
      </c>
    </row>
    <row r="98" spans="1:8" ht="47.25">
      <c r="A98" s="4" t="s">
        <v>146</v>
      </c>
      <c r="B98" s="2">
        <v>2220</v>
      </c>
      <c r="C98" s="2">
        <v>650</v>
      </c>
      <c r="D98" s="2"/>
      <c r="E98" s="2"/>
      <c r="F98" s="8">
        <f t="shared" si="2"/>
        <v>650</v>
      </c>
      <c r="G98" s="8"/>
      <c r="H98" s="8">
        <f t="shared" si="3"/>
        <v>650</v>
      </c>
    </row>
    <row r="99" spans="1:8" ht="15.75">
      <c r="A99" s="3" t="s">
        <v>34</v>
      </c>
      <c r="B99" s="2">
        <v>2220</v>
      </c>
      <c r="C99" s="2"/>
      <c r="D99" s="2">
        <v>2500</v>
      </c>
      <c r="E99" s="2"/>
      <c r="F99" s="8">
        <f t="shared" si="2"/>
        <v>2500</v>
      </c>
      <c r="G99" s="8"/>
      <c r="H99" s="8">
        <f t="shared" si="3"/>
        <v>2500</v>
      </c>
    </row>
    <row r="100" spans="1:8" ht="15.75">
      <c r="A100" s="3" t="s">
        <v>200</v>
      </c>
      <c r="B100" s="2">
        <v>2220</v>
      </c>
      <c r="C100" s="2">
        <v>0</v>
      </c>
      <c r="D100" s="2"/>
      <c r="E100" s="2"/>
      <c r="F100" s="8">
        <f t="shared" si="2"/>
        <v>0</v>
      </c>
      <c r="G100" s="8"/>
      <c r="H100" s="8">
        <f t="shared" si="3"/>
        <v>0</v>
      </c>
    </row>
    <row r="101" spans="1:8" ht="16.5" thickBot="1">
      <c r="A101" s="3" t="s">
        <v>201</v>
      </c>
      <c r="B101" s="2">
        <v>2220</v>
      </c>
      <c r="C101" s="2"/>
      <c r="D101" s="2">
        <v>2500</v>
      </c>
      <c r="E101" s="2"/>
      <c r="F101" s="8">
        <f t="shared" si="2"/>
        <v>2500</v>
      </c>
      <c r="G101" s="11"/>
      <c r="H101" s="11">
        <f t="shared" si="3"/>
        <v>2500</v>
      </c>
    </row>
    <row r="102" spans="1:8" ht="16.5" thickBot="1">
      <c r="A102" s="22" t="s">
        <v>32</v>
      </c>
      <c r="B102" s="22"/>
      <c r="C102" s="25">
        <f>SUM(C97:C101)</f>
        <v>5000</v>
      </c>
      <c r="D102" s="25">
        <f>SUM(D97:D101)</f>
        <v>5000</v>
      </c>
      <c r="E102" s="2"/>
      <c r="F102" s="8">
        <f t="shared" si="2"/>
        <v>10000</v>
      </c>
      <c r="G102" s="14"/>
      <c r="H102" s="15">
        <f t="shared" si="3"/>
        <v>10000</v>
      </c>
    </row>
    <row r="103" spans="1:8" ht="15.75">
      <c r="A103" s="3" t="s">
        <v>35</v>
      </c>
      <c r="B103" s="2">
        <v>2230</v>
      </c>
      <c r="C103" s="3">
        <v>5000</v>
      </c>
      <c r="D103" s="3">
        <v>10000</v>
      </c>
      <c r="E103" s="2"/>
      <c r="F103" s="8">
        <f t="shared" si="2"/>
        <v>15000</v>
      </c>
      <c r="G103" s="12"/>
      <c r="H103" s="12">
        <f t="shared" si="3"/>
        <v>15000</v>
      </c>
    </row>
    <row r="104" spans="1:8" ht="15.75">
      <c r="A104" s="3" t="s">
        <v>36</v>
      </c>
      <c r="B104" s="2">
        <v>2230</v>
      </c>
      <c r="C104" s="3">
        <v>7000</v>
      </c>
      <c r="D104" s="3">
        <v>8000</v>
      </c>
      <c r="E104" s="2"/>
      <c r="F104" s="8">
        <f t="shared" si="2"/>
        <v>15000</v>
      </c>
      <c r="G104" s="8"/>
      <c r="H104" s="8">
        <f t="shared" si="3"/>
        <v>15000</v>
      </c>
    </row>
    <row r="105" spans="1:12" ht="15.75">
      <c r="A105" s="3" t="s">
        <v>37</v>
      </c>
      <c r="B105" s="2">
        <v>2230</v>
      </c>
      <c r="C105" s="3">
        <v>7000</v>
      </c>
      <c r="D105" s="3">
        <v>8000</v>
      </c>
      <c r="E105" s="2"/>
      <c r="F105" s="8">
        <f t="shared" si="2"/>
        <v>15000</v>
      </c>
      <c r="G105" s="8"/>
      <c r="H105" s="8">
        <f t="shared" si="3"/>
        <v>15000</v>
      </c>
      <c r="L105" s="17">
        <f>F96+F102+F137+F182+F183+F189+F192+F195+F197+F225+260000</f>
        <v>10762191.719999999</v>
      </c>
    </row>
    <row r="106" spans="1:8" ht="15.75">
      <c r="A106" s="3" t="s">
        <v>38</v>
      </c>
      <c r="B106" s="2">
        <v>2230</v>
      </c>
      <c r="C106" s="3">
        <v>25000</v>
      </c>
      <c r="D106" s="3">
        <v>35000</v>
      </c>
      <c r="E106" s="2"/>
      <c r="F106" s="8">
        <f t="shared" si="2"/>
        <v>60000</v>
      </c>
      <c r="G106" s="8"/>
      <c r="H106" s="8">
        <f t="shared" si="3"/>
        <v>60000</v>
      </c>
    </row>
    <row r="107" spans="1:8" ht="15.75">
      <c r="A107" s="3" t="s">
        <v>39</v>
      </c>
      <c r="B107" s="2">
        <v>2230</v>
      </c>
      <c r="C107" s="3">
        <v>5000</v>
      </c>
      <c r="D107" s="3">
        <v>5000</v>
      </c>
      <c r="E107" s="2"/>
      <c r="F107" s="8">
        <f t="shared" si="2"/>
        <v>10000</v>
      </c>
      <c r="G107" s="8"/>
      <c r="H107" s="8">
        <f t="shared" si="3"/>
        <v>10000</v>
      </c>
    </row>
    <row r="108" spans="1:8" ht="15.75">
      <c r="A108" s="3" t="s">
        <v>40</v>
      </c>
      <c r="B108" s="2">
        <v>2230</v>
      </c>
      <c r="C108" s="3">
        <v>10000</v>
      </c>
      <c r="D108" s="3">
        <v>40000</v>
      </c>
      <c r="E108" s="2"/>
      <c r="F108" s="8">
        <f t="shared" si="2"/>
        <v>50000</v>
      </c>
      <c r="G108" s="8"/>
      <c r="H108" s="8">
        <f t="shared" si="3"/>
        <v>50000</v>
      </c>
    </row>
    <row r="109" spans="1:8" ht="15.75">
      <c r="A109" s="3" t="s">
        <v>41</v>
      </c>
      <c r="B109" s="2">
        <v>2230</v>
      </c>
      <c r="C109" s="3">
        <v>60000</v>
      </c>
      <c r="D109" s="3">
        <v>90000</v>
      </c>
      <c r="E109" s="2"/>
      <c r="F109" s="8">
        <f t="shared" si="2"/>
        <v>150000</v>
      </c>
      <c r="G109" s="8"/>
      <c r="H109" s="8">
        <f t="shared" si="3"/>
        <v>150000</v>
      </c>
    </row>
    <row r="110" spans="1:8" ht="15.75">
      <c r="A110" s="3" t="s">
        <v>42</v>
      </c>
      <c r="B110" s="2">
        <v>2230</v>
      </c>
      <c r="C110" s="3">
        <v>100000</v>
      </c>
      <c r="D110" s="3">
        <v>70000</v>
      </c>
      <c r="E110" s="2"/>
      <c r="F110" s="8">
        <f t="shared" si="2"/>
        <v>170000</v>
      </c>
      <c r="G110" s="8"/>
      <c r="H110" s="8">
        <f t="shared" si="3"/>
        <v>170000</v>
      </c>
    </row>
    <row r="111" spans="1:8" ht="15.75">
      <c r="A111" s="3" t="s">
        <v>202</v>
      </c>
      <c r="B111" s="2">
        <v>2230</v>
      </c>
      <c r="C111" s="3">
        <v>43000</v>
      </c>
      <c r="D111" s="3">
        <v>32000</v>
      </c>
      <c r="E111" s="2"/>
      <c r="F111" s="8">
        <f t="shared" si="2"/>
        <v>75000</v>
      </c>
      <c r="G111" s="8"/>
      <c r="H111" s="8">
        <f t="shared" si="3"/>
        <v>75000</v>
      </c>
    </row>
    <row r="112" spans="1:8" ht="31.5">
      <c r="A112" s="3" t="s">
        <v>43</v>
      </c>
      <c r="B112" s="2">
        <v>2230</v>
      </c>
      <c r="C112" s="3">
        <v>20000</v>
      </c>
      <c r="D112" s="3">
        <v>2000</v>
      </c>
      <c r="E112" s="2"/>
      <c r="F112" s="8">
        <f t="shared" si="2"/>
        <v>22000</v>
      </c>
      <c r="G112" s="8"/>
      <c r="H112" s="8">
        <f t="shared" si="3"/>
        <v>22000</v>
      </c>
    </row>
    <row r="113" spans="1:8" ht="15.75">
      <c r="A113" s="3" t="s">
        <v>44</v>
      </c>
      <c r="B113" s="2">
        <v>2230</v>
      </c>
      <c r="C113" s="3">
        <v>25000</v>
      </c>
      <c r="D113" s="3">
        <v>25000</v>
      </c>
      <c r="E113" s="2"/>
      <c r="F113" s="8">
        <f t="shared" si="2"/>
        <v>50000</v>
      </c>
      <c r="G113" s="8"/>
      <c r="H113" s="8">
        <f t="shared" si="3"/>
        <v>50000</v>
      </c>
    </row>
    <row r="114" spans="1:8" ht="15.75">
      <c r="A114" s="3" t="s">
        <v>45</v>
      </c>
      <c r="B114" s="2">
        <v>2230</v>
      </c>
      <c r="C114" s="3">
        <v>3000</v>
      </c>
      <c r="D114" s="3">
        <v>5000</v>
      </c>
      <c r="E114" s="2"/>
      <c r="F114" s="8">
        <f t="shared" si="2"/>
        <v>8000</v>
      </c>
      <c r="G114" s="8"/>
      <c r="H114" s="8">
        <f t="shared" si="3"/>
        <v>8000</v>
      </c>
    </row>
    <row r="115" spans="1:8" ht="15.75" customHeight="1">
      <c r="A115" s="3" t="s">
        <v>46</v>
      </c>
      <c r="B115" s="2">
        <v>2230</v>
      </c>
      <c r="C115" s="3">
        <v>15000</v>
      </c>
      <c r="D115" s="3">
        <v>65000</v>
      </c>
      <c r="E115" s="2"/>
      <c r="F115" s="8">
        <f t="shared" si="2"/>
        <v>80000</v>
      </c>
      <c r="G115" s="8"/>
      <c r="H115" s="8">
        <f t="shared" si="3"/>
        <v>80000</v>
      </c>
    </row>
    <row r="116" spans="1:8" ht="15.75">
      <c r="A116" s="3" t="s">
        <v>47</v>
      </c>
      <c r="B116" s="2">
        <v>2230</v>
      </c>
      <c r="C116" s="3">
        <v>25000</v>
      </c>
      <c r="D116" s="3">
        <v>40000</v>
      </c>
      <c r="E116" s="2"/>
      <c r="F116" s="8">
        <f t="shared" si="2"/>
        <v>65000</v>
      </c>
      <c r="G116" s="8"/>
      <c r="H116" s="8">
        <f t="shared" si="3"/>
        <v>65000</v>
      </c>
    </row>
    <row r="117" spans="1:8" ht="15.75">
      <c r="A117" s="3" t="s">
        <v>48</v>
      </c>
      <c r="B117" s="2">
        <v>2230</v>
      </c>
      <c r="C117" s="3">
        <v>8000</v>
      </c>
      <c r="D117" s="3">
        <v>27000</v>
      </c>
      <c r="E117" s="2"/>
      <c r="F117" s="8">
        <f t="shared" si="2"/>
        <v>35000</v>
      </c>
      <c r="G117" s="8"/>
      <c r="H117" s="8">
        <f t="shared" si="3"/>
        <v>35000</v>
      </c>
    </row>
    <row r="118" spans="1:8" ht="15.75">
      <c r="A118" s="3" t="s">
        <v>49</v>
      </c>
      <c r="B118" s="2">
        <v>2230</v>
      </c>
      <c r="C118" s="3">
        <v>13000</v>
      </c>
      <c r="D118" s="3">
        <v>7000</v>
      </c>
      <c r="E118" s="2"/>
      <c r="F118" s="8">
        <f t="shared" si="2"/>
        <v>20000</v>
      </c>
      <c r="G118" s="8"/>
      <c r="H118" s="8">
        <f t="shared" si="3"/>
        <v>20000</v>
      </c>
    </row>
    <row r="119" spans="1:8" ht="15.75">
      <c r="A119" s="3" t="s">
        <v>50</v>
      </c>
      <c r="B119" s="2">
        <v>2230</v>
      </c>
      <c r="C119" s="3">
        <v>17000</v>
      </c>
      <c r="D119" s="3">
        <v>38000</v>
      </c>
      <c r="E119" s="2"/>
      <c r="F119" s="8">
        <f t="shared" si="2"/>
        <v>55000</v>
      </c>
      <c r="G119" s="8"/>
      <c r="H119" s="8">
        <f t="shared" si="3"/>
        <v>55000</v>
      </c>
    </row>
    <row r="120" spans="1:8" ht="15.75">
      <c r="A120" s="3" t="s">
        <v>104</v>
      </c>
      <c r="B120" s="2">
        <v>2230</v>
      </c>
      <c r="C120" s="3">
        <v>3000</v>
      </c>
      <c r="D120" s="3">
        <v>7000</v>
      </c>
      <c r="E120" s="2"/>
      <c r="F120" s="8">
        <f t="shared" si="2"/>
        <v>10000</v>
      </c>
      <c r="G120" s="8"/>
      <c r="H120" s="8">
        <f t="shared" si="3"/>
        <v>10000</v>
      </c>
    </row>
    <row r="121" spans="1:8" ht="15.75">
      <c r="A121" s="3" t="s">
        <v>51</v>
      </c>
      <c r="B121" s="2">
        <v>2230</v>
      </c>
      <c r="C121" s="3">
        <v>10000</v>
      </c>
      <c r="D121" s="3">
        <v>5000</v>
      </c>
      <c r="E121" s="2"/>
      <c r="F121" s="8">
        <f t="shared" si="2"/>
        <v>15000</v>
      </c>
      <c r="G121" s="8"/>
      <c r="H121" s="8">
        <f t="shared" si="3"/>
        <v>15000</v>
      </c>
    </row>
    <row r="122" spans="1:8" ht="15.75">
      <c r="A122" s="3" t="s">
        <v>52</v>
      </c>
      <c r="B122" s="2">
        <v>2230</v>
      </c>
      <c r="C122" s="3">
        <v>10000</v>
      </c>
      <c r="D122" s="3">
        <v>45000</v>
      </c>
      <c r="E122" s="2"/>
      <c r="F122" s="8">
        <f t="shared" si="2"/>
        <v>55000</v>
      </c>
      <c r="G122" s="8"/>
      <c r="H122" s="8">
        <f t="shared" si="3"/>
        <v>55000</v>
      </c>
    </row>
    <row r="123" spans="1:8" ht="15.75">
      <c r="A123" s="3" t="s">
        <v>203</v>
      </c>
      <c r="B123" s="2">
        <v>2230</v>
      </c>
      <c r="C123" s="3">
        <v>102000</v>
      </c>
      <c r="D123" s="3">
        <v>18000</v>
      </c>
      <c r="E123" s="2"/>
      <c r="F123" s="8">
        <f t="shared" si="2"/>
        <v>120000</v>
      </c>
      <c r="G123" s="8"/>
      <c r="H123" s="8">
        <f t="shared" si="3"/>
        <v>120000</v>
      </c>
    </row>
    <row r="124" spans="1:8" ht="15.75">
      <c r="A124" s="3" t="s">
        <v>204</v>
      </c>
      <c r="B124" s="2">
        <v>2230</v>
      </c>
      <c r="C124" s="3">
        <v>45000</v>
      </c>
      <c r="D124" s="3">
        <v>70000</v>
      </c>
      <c r="E124" s="2"/>
      <c r="F124" s="8">
        <f t="shared" si="2"/>
        <v>115000</v>
      </c>
      <c r="G124" s="8"/>
      <c r="H124" s="8">
        <f t="shared" si="3"/>
        <v>115000</v>
      </c>
    </row>
    <row r="125" spans="1:8" ht="15.75">
      <c r="A125" s="3" t="s">
        <v>53</v>
      </c>
      <c r="B125" s="2">
        <v>2230</v>
      </c>
      <c r="C125" s="3">
        <v>10000</v>
      </c>
      <c r="D125" s="3">
        <v>15000</v>
      </c>
      <c r="E125" s="2"/>
      <c r="F125" s="8">
        <f t="shared" si="2"/>
        <v>25000</v>
      </c>
      <c r="G125" s="8"/>
      <c r="H125" s="8">
        <f t="shared" si="3"/>
        <v>25000</v>
      </c>
    </row>
    <row r="126" spans="1:8" ht="15.75">
      <c r="A126" s="3" t="s">
        <v>54</v>
      </c>
      <c r="B126" s="2">
        <v>2230</v>
      </c>
      <c r="C126" s="3">
        <v>2000</v>
      </c>
      <c r="D126" s="3">
        <v>3000</v>
      </c>
      <c r="E126" s="2"/>
      <c r="F126" s="8">
        <f t="shared" si="2"/>
        <v>5000</v>
      </c>
      <c r="G126" s="8"/>
      <c r="H126" s="8">
        <f t="shared" si="3"/>
        <v>5000</v>
      </c>
    </row>
    <row r="127" spans="1:8" ht="15.75">
      <c r="A127" s="3" t="s">
        <v>55</v>
      </c>
      <c r="B127" s="2">
        <v>2230</v>
      </c>
      <c r="C127" s="3">
        <v>61000</v>
      </c>
      <c r="D127" s="3">
        <v>19000</v>
      </c>
      <c r="E127" s="2"/>
      <c r="F127" s="8">
        <f t="shared" si="2"/>
        <v>80000</v>
      </c>
      <c r="G127" s="8"/>
      <c r="H127" s="8">
        <f t="shared" si="3"/>
        <v>80000</v>
      </c>
    </row>
    <row r="128" spans="1:8" ht="15.75">
      <c r="A128" s="3" t="s">
        <v>205</v>
      </c>
      <c r="B128" s="2">
        <v>2230</v>
      </c>
      <c r="C128" s="3">
        <v>25000</v>
      </c>
      <c r="D128" s="3">
        <v>15000</v>
      </c>
      <c r="E128" s="2"/>
      <c r="F128" s="8">
        <f t="shared" si="2"/>
        <v>40000</v>
      </c>
      <c r="G128" s="8"/>
      <c r="H128" s="8">
        <f t="shared" si="3"/>
        <v>40000</v>
      </c>
    </row>
    <row r="129" spans="1:8" ht="15.75">
      <c r="A129" s="3" t="s">
        <v>4</v>
      </c>
      <c r="B129" s="2">
        <v>2230</v>
      </c>
      <c r="C129" s="3">
        <v>3000</v>
      </c>
      <c r="D129" s="3">
        <v>2000</v>
      </c>
      <c r="E129" s="2"/>
      <c r="F129" s="8">
        <f t="shared" si="2"/>
        <v>5000</v>
      </c>
      <c r="G129" s="8"/>
      <c r="H129" s="8">
        <f t="shared" si="3"/>
        <v>5000</v>
      </c>
    </row>
    <row r="130" spans="1:8" ht="15.75">
      <c r="A130" s="3" t="s">
        <v>56</v>
      </c>
      <c r="B130" s="2">
        <v>2230</v>
      </c>
      <c r="C130" s="3">
        <v>8000</v>
      </c>
      <c r="D130" s="3">
        <v>7000</v>
      </c>
      <c r="E130" s="2"/>
      <c r="F130" s="8">
        <f t="shared" si="2"/>
        <v>15000</v>
      </c>
      <c r="G130" s="8"/>
      <c r="H130" s="8">
        <f t="shared" si="3"/>
        <v>15000</v>
      </c>
    </row>
    <row r="131" spans="1:8" ht="15.75">
      <c r="A131" s="3" t="s">
        <v>206</v>
      </c>
      <c r="B131" s="2">
        <v>2230</v>
      </c>
      <c r="C131" s="3">
        <v>3000</v>
      </c>
      <c r="D131" s="3">
        <v>5000</v>
      </c>
      <c r="E131" s="2"/>
      <c r="F131" s="8">
        <f t="shared" si="2"/>
        <v>8000</v>
      </c>
      <c r="G131" s="8"/>
      <c r="H131" s="8">
        <f t="shared" si="3"/>
        <v>8000</v>
      </c>
    </row>
    <row r="132" spans="1:8" ht="15.75">
      <c r="A132" s="3" t="s">
        <v>57</v>
      </c>
      <c r="B132" s="3">
        <v>2230</v>
      </c>
      <c r="C132" s="3">
        <v>30000</v>
      </c>
      <c r="D132" s="3">
        <v>70000</v>
      </c>
      <c r="E132" s="2"/>
      <c r="F132" s="8">
        <f t="shared" si="2"/>
        <v>100000</v>
      </c>
      <c r="G132" s="8"/>
      <c r="H132" s="8">
        <f t="shared" si="3"/>
        <v>100000</v>
      </c>
    </row>
    <row r="133" spans="1:8" ht="15.75">
      <c r="A133" s="3" t="s">
        <v>58</v>
      </c>
      <c r="B133" s="2">
        <v>2230</v>
      </c>
      <c r="C133" s="3">
        <v>450</v>
      </c>
      <c r="D133" s="3">
        <v>550</v>
      </c>
      <c r="E133" s="2"/>
      <c r="F133" s="8">
        <f t="shared" si="2"/>
        <v>1000</v>
      </c>
      <c r="G133" s="8"/>
      <c r="H133" s="8">
        <f t="shared" si="3"/>
        <v>1000</v>
      </c>
    </row>
    <row r="134" spans="1:8" ht="15.75">
      <c r="A134" s="3" t="s">
        <v>59</v>
      </c>
      <c r="B134" s="2">
        <v>2230</v>
      </c>
      <c r="C134" s="3">
        <v>450</v>
      </c>
      <c r="D134" s="3">
        <v>550</v>
      </c>
      <c r="E134" s="2"/>
      <c r="F134" s="8">
        <f t="shared" si="2"/>
        <v>1000</v>
      </c>
      <c r="G134" s="8"/>
      <c r="H134" s="8">
        <f t="shared" si="3"/>
        <v>1000</v>
      </c>
    </row>
    <row r="135" spans="1:8" ht="15.75">
      <c r="A135" s="3" t="s">
        <v>60</v>
      </c>
      <c r="B135" s="2">
        <v>2230</v>
      </c>
      <c r="C135" s="3">
        <v>5000</v>
      </c>
      <c r="D135" s="3">
        <v>5000</v>
      </c>
      <c r="E135" s="2"/>
      <c r="F135" s="8">
        <f t="shared" si="2"/>
        <v>10000</v>
      </c>
      <c r="G135" s="8"/>
      <c r="H135" s="8">
        <f t="shared" si="3"/>
        <v>10000</v>
      </c>
    </row>
    <row r="136" spans="1:8" ht="32.25" thickBot="1">
      <c r="A136" s="3" t="s">
        <v>61</v>
      </c>
      <c r="B136" s="2">
        <v>2230</v>
      </c>
      <c r="C136" s="3">
        <v>1111800</v>
      </c>
      <c r="D136" s="3"/>
      <c r="E136" s="2"/>
      <c r="F136" s="8">
        <f t="shared" si="2"/>
        <v>1111800</v>
      </c>
      <c r="G136" s="11"/>
      <c r="H136" s="11">
        <f t="shared" si="3"/>
        <v>1111800</v>
      </c>
    </row>
    <row r="137" spans="1:8" ht="16.5" thickBot="1">
      <c r="A137" s="25" t="s">
        <v>32</v>
      </c>
      <c r="B137" s="22"/>
      <c r="C137" s="22">
        <f>SUM(C103:C136)</f>
        <v>1817700</v>
      </c>
      <c r="D137" s="22">
        <f>SUM(D103:D136)</f>
        <v>794100</v>
      </c>
      <c r="E137" s="2"/>
      <c r="F137" s="8">
        <f t="shared" si="2"/>
        <v>2611800</v>
      </c>
      <c r="G137" s="14"/>
      <c r="H137" s="15">
        <f t="shared" si="3"/>
        <v>2611800</v>
      </c>
    </row>
    <row r="138" spans="1:8" ht="15.75">
      <c r="A138" s="5" t="s">
        <v>62</v>
      </c>
      <c r="B138" s="2">
        <v>2240</v>
      </c>
      <c r="C138" s="2">
        <v>80000</v>
      </c>
      <c r="D138" s="2"/>
      <c r="E138" s="2"/>
      <c r="F138" s="8">
        <f t="shared" si="2"/>
        <v>80000</v>
      </c>
      <c r="G138" s="12"/>
      <c r="H138" s="12">
        <f t="shared" si="3"/>
        <v>80000</v>
      </c>
    </row>
    <row r="139" spans="1:8" ht="15.75">
      <c r="A139" s="5" t="s">
        <v>63</v>
      </c>
      <c r="B139" s="2">
        <v>2240</v>
      </c>
      <c r="C139" s="2">
        <v>30000</v>
      </c>
      <c r="D139" s="2"/>
      <c r="E139" s="2"/>
      <c r="F139" s="8">
        <f t="shared" si="2"/>
        <v>30000</v>
      </c>
      <c r="G139" s="8"/>
      <c r="H139" s="8">
        <f t="shared" si="3"/>
        <v>30000</v>
      </c>
    </row>
    <row r="140" spans="1:8" ht="15.75">
      <c r="A140" s="5" t="s">
        <v>184</v>
      </c>
      <c r="B140" s="2">
        <v>2240</v>
      </c>
      <c r="C140" s="2">
        <v>20000</v>
      </c>
      <c r="D140" s="2">
        <v>-2000</v>
      </c>
      <c r="E140" s="2"/>
      <c r="F140" s="8">
        <f t="shared" si="2"/>
        <v>18000</v>
      </c>
      <c r="G140" s="8">
        <v>240</v>
      </c>
      <c r="H140" s="8">
        <f t="shared" si="3"/>
        <v>17760</v>
      </c>
    </row>
    <row r="141" spans="1:8" ht="31.5">
      <c r="A141" s="5" t="s">
        <v>108</v>
      </c>
      <c r="B141" s="2">
        <v>2240</v>
      </c>
      <c r="C141" s="2">
        <v>2000</v>
      </c>
      <c r="D141" s="2"/>
      <c r="E141" s="2"/>
      <c r="F141" s="8">
        <f t="shared" si="2"/>
        <v>2000</v>
      </c>
      <c r="G141" s="8"/>
      <c r="H141" s="8">
        <f>F141-G141</f>
        <v>2000</v>
      </c>
    </row>
    <row r="142" spans="1:8" ht="15.75">
      <c r="A142" s="5" t="s">
        <v>145</v>
      </c>
      <c r="B142" s="2">
        <v>2240</v>
      </c>
      <c r="C142" s="2"/>
      <c r="D142" s="2">
        <v>2000</v>
      </c>
      <c r="E142" s="2"/>
      <c r="F142" s="8">
        <f t="shared" si="2"/>
        <v>2000</v>
      </c>
      <c r="G142" s="8">
        <v>550</v>
      </c>
      <c r="H142" s="8">
        <f>F142-G142</f>
        <v>1450</v>
      </c>
    </row>
    <row r="143" spans="1:8" ht="15.75">
      <c r="A143" s="5" t="s">
        <v>64</v>
      </c>
      <c r="B143" s="2">
        <v>2240</v>
      </c>
      <c r="C143" s="2">
        <v>5000</v>
      </c>
      <c r="D143" s="2"/>
      <c r="E143" s="2"/>
      <c r="F143" s="8">
        <f aca="true" t="shared" si="4" ref="F143:F203">C143+D143+E143</f>
        <v>5000</v>
      </c>
      <c r="G143" s="8"/>
      <c r="H143" s="8">
        <f t="shared" si="3"/>
        <v>5000</v>
      </c>
    </row>
    <row r="144" spans="1:8" ht="15.75">
      <c r="A144" s="5" t="s">
        <v>96</v>
      </c>
      <c r="B144" s="2">
        <v>2240</v>
      </c>
      <c r="C144" s="2">
        <v>50000</v>
      </c>
      <c r="D144" s="2"/>
      <c r="E144" s="2"/>
      <c r="F144" s="8">
        <f t="shared" si="4"/>
        <v>50000</v>
      </c>
      <c r="G144" s="8"/>
      <c r="H144" s="8">
        <f aca="true" t="shared" si="5" ref="H144:H205">F144-G144</f>
        <v>50000</v>
      </c>
    </row>
    <row r="145" spans="1:8" ht="31.5">
      <c r="A145" s="5" t="s">
        <v>98</v>
      </c>
      <c r="B145" s="2">
        <v>2240</v>
      </c>
      <c r="C145" s="2">
        <v>5000</v>
      </c>
      <c r="D145" s="2"/>
      <c r="E145" s="2"/>
      <c r="F145" s="8">
        <f t="shared" si="4"/>
        <v>5000</v>
      </c>
      <c r="G145" s="8"/>
      <c r="H145" s="8">
        <f t="shared" si="5"/>
        <v>5000</v>
      </c>
    </row>
    <row r="146" spans="1:8" ht="15.75">
      <c r="A146" s="5" t="s">
        <v>97</v>
      </c>
      <c r="B146" s="2">
        <v>2240</v>
      </c>
      <c r="C146" s="2">
        <v>25000</v>
      </c>
      <c r="D146" s="2"/>
      <c r="E146" s="2"/>
      <c r="F146" s="8">
        <f t="shared" si="4"/>
        <v>25000</v>
      </c>
      <c r="G146" s="8"/>
      <c r="H146" s="8">
        <f t="shared" si="5"/>
        <v>25000</v>
      </c>
    </row>
    <row r="147" spans="1:8" ht="15.75">
      <c r="A147" s="5" t="s">
        <v>65</v>
      </c>
      <c r="B147" s="2">
        <v>2240</v>
      </c>
      <c r="C147" s="2">
        <v>80000</v>
      </c>
      <c r="D147" s="2">
        <v>20000</v>
      </c>
      <c r="E147" s="2"/>
      <c r="F147" s="8">
        <f t="shared" si="4"/>
        <v>100000</v>
      </c>
      <c r="G147" s="8"/>
      <c r="H147" s="8">
        <f t="shared" si="5"/>
        <v>100000</v>
      </c>
    </row>
    <row r="148" spans="1:8" ht="15.75">
      <c r="A148" s="5" t="s">
        <v>110</v>
      </c>
      <c r="B148" s="2">
        <v>2240</v>
      </c>
      <c r="C148" s="2">
        <v>2000</v>
      </c>
      <c r="D148" s="2">
        <v>10000</v>
      </c>
      <c r="E148" s="2"/>
      <c r="F148" s="8">
        <f t="shared" si="4"/>
        <v>12000</v>
      </c>
      <c r="G148" s="8"/>
      <c r="H148" s="8">
        <f t="shared" si="5"/>
        <v>12000</v>
      </c>
    </row>
    <row r="149" spans="1:8" ht="15.75">
      <c r="A149" s="5" t="s">
        <v>94</v>
      </c>
      <c r="B149" s="2">
        <v>2240</v>
      </c>
      <c r="C149" s="2">
        <v>20000</v>
      </c>
      <c r="D149" s="2">
        <v>10000</v>
      </c>
      <c r="E149" s="2"/>
      <c r="F149" s="8">
        <f t="shared" si="4"/>
        <v>30000</v>
      </c>
      <c r="G149" s="8"/>
      <c r="H149" s="8">
        <f t="shared" si="5"/>
        <v>30000</v>
      </c>
    </row>
    <row r="150" spans="1:8" ht="15.75">
      <c r="A150" s="5" t="s">
        <v>95</v>
      </c>
      <c r="B150" s="2">
        <v>2240</v>
      </c>
      <c r="C150" s="2">
        <v>15000</v>
      </c>
      <c r="D150" s="2">
        <v>10000</v>
      </c>
      <c r="E150" s="2"/>
      <c r="F150" s="8">
        <f t="shared" si="4"/>
        <v>25000</v>
      </c>
      <c r="G150" s="8"/>
      <c r="H150" s="8">
        <f t="shared" si="5"/>
        <v>25000</v>
      </c>
    </row>
    <row r="151" spans="1:8" ht="15.75">
      <c r="A151" s="5" t="s">
        <v>207</v>
      </c>
      <c r="B151" s="2">
        <v>2240</v>
      </c>
      <c r="C151" s="2">
        <v>90000</v>
      </c>
      <c r="D151" s="2">
        <v>40000</v>
      </c>
      <c r="E151" s="2">
        <v>-5000</v>
      </c>
      <c r="F151" s="8">
        <f t="shared" si="4"/>
        <v>125000</v>
      </c>
      <c r="G151" s="8"/>
      <c r="H151" s="8">
        <f t="shared" si="5"/>
        <v>125000</v>
      </c>
    </row>
    <row r="152" spans="1:8" ht="15.75">
      <c r="A152" s="5" t="s">
        <v>152</v>
      </c>
      <c r="B152" s="2">
        <v>2240</v>
      </c>
      <c r="C152" s="2"/>
      <c r="D152" s="2"/>
      <c r="E152" s="2">
        <v>5000</v>
      </c>
      <c r="F152" s="8">
        <f t="shared" si="4"/>
        <v>5000</v>
      </c>
      <c r="G152" s="8"/>
      <c r="H152" s="8">
        <f t="shared" si="5"/>
        <v>5000</v>
      </c>
    </row>
    <row r="153" spans="1:8" ht="31.5">
      <c r="A153" s="5" t="s">
        <v>136</v>
      </c>
      <c r="B153" s="2">
        <v>2240</v>
      </c>
      <c r="C153" s="2">
        <v>10000</v>
      </c>
      <c r="D153" s="2"/>
      <c r="E153" s="2"/>
      <c r="F153" s="8">
        <f t="shared" si="4"/>
        <v>10000</v>
      </c>
      <c r="G153" s="8"/>
      <c r="H153" s="8">
        <f t="shared" si="5"/>
        <v>10000</v>
      </c>
    </row>
    <row r="154" spans="1:8" ht="33" customHeight="1">
      <c r="A154" s="5" t="s">
        <v>141</v>
      </c>
      <c r="B154" s="2">
        <v>2240</v>
      </c>
      <c r="C154" s="2">
        <v>25000</v>
      </c>
      <c r="D154" s="2">
        <v>15000</v>
      </c>
      <c r="E154" s="2">
        <v>-12325</v>
      </c>
      <c r="F154" s="8">
        <f t="shared" si="4"/>
        <v>27675</v>
      </c>
      <c r="G154" s="8"/>
      <c r="H154" s="8">
        <f t="shared" si="5"/>
        <v>27675</v>
      </c>
    </row>
    <row r="155" spans="1:8" ht="15.75">
      <c r="A155" s="5" t="s">
        <v>66</v>
      </c>
      <c r="B155" s="2">
        <v>2240</v>
      </c>
      <c r="C155" s="2">
        <v>25000</v>
      </c>
      <c r="D155" s="2"/>
      <c r="E155" s="2"/>
      <c r="F155" s="8">
        <f t="shared" si="4"/>
        <v>25000</v>
      </c>
      <c r="G155" s="8"/>
      <c r="H155" s="8">
        <f t="shared" si="5"/>
        <v>25000</v>
      </c>
    </row>
    <row r="156" spans="1:8" ht="15.75">
      <c r="A156" s="5" t="s">
        <v>67</v>
      </c>
      <c r="B156" s="2">
        <v>2240</v>
      </c>
      <c r="C156" s="2">
        <v>150000</v>
      </c>
      <c r="D156" s="2"/>
      <c r="E156" s="2"/>
      <c r="F156" s="8">
        <f t="shared" si="4"/>
        <v>150000</v>
      </c>
      <c r="G156" s="8"/>
      <c r="H156" s="8">
        <f t="shared" si="5"/>
        <v>150000</v>
      </c>
    </row>
    <row r="157" spans="1:8" ht="15.75">
      <c r="A157" s="5" t="s">
        <v>208</v>
      </c>
      <c r="B157" s="2">
        <v>2240</v>
      </c>
      <c r="C157" s="2">
        <v>80000</v>
      </c>
      <c r="D157" s="2">
        <v>16800</v>
      </c>
      <c r="E157" s="2"/>
      <c r="F157" s="8">
        <f t="shared" si="4"/>
        <v>96800</v>
      </c>
      <c r="G157" s="8">
        <v>68728</v>
      </c>
      <c r="H157" s="8">
        <f t="shared" si="5"/>
        <v>28072</v>
      </c>
    </row>
    <row r="158" spans="1:8" ht="81" customHeight="1">
      <c r="A158" s="5" t="s">
        <v>209</v>
      </c>
      <c r="B158" s="2">
        <v>2240</v>
      </c>
      <c r="C158" s="2">
        <v>100000</v>
      </c>
      <c r="D158" s="2"/>
      <c r="E158" s="2"/>
      <c r="F158" s="8">
        <f t="shared" si="4"/>
        <v>100000</v>
      </c>
      <c r="G158" s="8">
        <v>94720.78</v>
      </c>
      <c r="H158" s="8">
        <f t="shared" si="5"/>
        <v>5279.220000000001</v>
      </c>
    </row>
    <row r="159" spans="1:8" ht="22.5" customHeight="1">
      <c r="A159" s="5" t="s">
        <v>99</v>
      </c>
      <c r="B159" s="2">
        <v>2240</v>
      </c>
      <c r="C159" s="2">
        <v>150000</v>
      </c>
      <c r="D159" s="2"/>
      <c r="E159" s="2"/>
      <c r="F159" s="8">
        <f t="shared" si="4"/>
        <v>150000</v>
      </c>
      <c r="G159" s="8">
        <v>56318</v>
      </c>
      <c r="H159" s="8">
        <f t="shared" si="5"/>
        <v>93682</v>
      </c>
    </row>
    <row r="160" spans="1:8" ht="15.75">
      <c r="A160" s="5" t="s">
        <v>68</v>
      </c>
      <c r="B160" s="2">
        <v>2240</v>
      </c>
      <c r="C160" s="2">
        <v>8000</v>
      </c>
      <c r="D160" s="2">
        <v>10000</v>
      </c>
      <c r="E160" s="2"/>
      <c r="F160" s="8">
        <f t="shared" si="4"/>
        <v>18000</v>
      </c>
      <c r="G160" s="8"/>
      <c r="H160" s="8">
        <f t="shared" si="5"/>
        <v>18000</v>
      </c>
    </row>
    <row r="161" spans="1:8" ht="15.75">
      <c r="A161" s="5" t="s">
        <v>210</v>
      </c>
      <c r="B161" s="2">
        <v>2240</v>
      </c>
      <c r="C161" s="2">
        <v>25000</v>
      </c>
      <c r="D161" s="2"/>
      <c r="E161" s="2"/>
      <c r="F161" s="8">
        <f t="shared" si="4"/>
        <v>25000</v>
      </c>
      <c r="G161" s="8">
        <v>6232.6</v>
      </c>
      <c r="H161" s="8">
        <f t="shared" si="5"/>
        <v>18767.4</v>
      </c>
    </row>
    <row r="162" spans="1:8" ht="17.25" customHeight="1">
      <c r="A162" s="5" t="s">
        <v>69</v>
      </c>
      <c r="B162" s="2">
        <v>2240</v>
      </c>
      <c r="C162" s="2">
        <v>5000</v>
      </c>
      <c r="D162" s="2"/>
      <c r="E162" s="2"/>
      <c r="F162" s="8">
        <f t="shared" si="4"/>
        <v>5000</v>
      </c>
      <c r="G162" s="8">
        <v>563.4</v>
      </c>
      <c r="H162" s="8">
        <f t="shared" si="5"/>
        <v>4436.6</v>
      </c>
    </row>
    <row r="163" spans="1:8" ht="15.75">
      <c r="A163" s="5" t="s">
        <v>114</v>
      </c>
      <c r="B163" s="2">
        <v>2240</v>
      </c>
      <c r="C163" s="2">
        <v>5000</v>
      </c>
      <c r="D163" s="2"/>
      <c r="E163" s="2"/>
      <c r="F163" s="8">
        <f t="shared" si="4"/>
        <v>5000</v>
      </c>
      <c r="G163" s="8"/>
      <c r="H163" s="8">
        <f t="shared" si="5"/>
        <v>5000</v>
      </c>
    </row>
    <row r="164" spans="1:8" ht="31.5">
      <c r="A164" s="5" t="s">
        <v>211</v>
      </c>
      <c r="B164" s="2">
        <v>2240</v>
      </c>
      <c r="C164" s="2">
        <v>3000</v>
      </c>
      <c r="D164" s="2"/>
      <c r="E164" s="2"/>
      <c r="F164" s="8">
        <f t="shared" si="4"/>
        <v>3000</v>
      </c>
      <c r="G164" s="8">
        <v>1018.72</v>
      </c>
      <c r="H164" s="8">
        <f t="shared" si="5"/>
        <v>1981.28</v>
      </c>
    </row>
    <row r="165" spans="1:8" ht="15.75">
      <c r="A165" s="5" t="s">
        <v>212</v>
      </c>
      <c r="B165" s="2">
        <v>2240</v>
      </c>
      <c r="C165" s="2">
        <v>20000</v>
      </c>
      <c r="D165" s="2">
        <v>10000</v>
      </c>
      <c r="E165" s="2"/>
      <c r="F165" s="8">
        <f t="shared" si="4"/>
        <v>30000</v>
      </c>
      <c r="G165" s="8">
        <v>2500</v>
      </c>
      <c r="H165" s="8">
        <f t="shared" si="5"/>
        <v>27500</v>
      </c>
    </row>
    <row r="166" spans="1:8" ht="15.75">
      <c r="A166" s="5" t="s">
        <v>213</v>
      </c>
      <c r="B166" s="2">
        <v>2240</v>
      </c>
      <c r="C166" s="2">
        <v>32000</v>
      </c>
      <c r="D166" s="2">
        <v>20000</v>
      </c>
      <c r="E166" s="2"/>
      <c r="F166" s="8">
        <f t="shared" si="4"/>
        <v>52000</v>
      </c>
      <c r="G166" s="8">
        <v>49987</v>
      </c>
      <c r="H166" s="8">
        <f t="shared" si="5"/>
        <v>2013</v>
      </c>
    </row>
    <row r="167" spans="1:8" ht="15.75">
      <c r="A167" s="5" t="s">
        <v>70</v>
      </c>
      <c r="B167" s="2">
        <v>2240</v>
      </c>
      <c r="C167" s="7">
        <v>35000</v>
      </c>
      <c r="D167" s="7">
        <v>15000</v>
      </c>
      <c r="E167" s="2"/>
      <c r="F167" s="8">
        <f t="shared" si="4"/>
        <v>50000</v>
      </c>
      <c r="G167" s="8">
        <v>41093</v>
      </c>
      <c r="H167" s="8">
        <f t="shared" si="5"/>
        <v>8907</v>
      </c>
    </row>
    <row r="168" spans="1:8" ht="15.75">
      <c r="A168" s="5" t="s">
        <v>214</v>
      </c>
      <c r="B168" s="2">
        <v>2240</v>
      </c>
      <c r="C168" s="2">
        <v>5000</v>
      </c>
      <c r="D168" s="2"/>
      <c r="E168" s="2"/>
      <c r="F168" s="8">
        <f t="shared" si="4"/>
        <v>5000</v>
      </c>
      <c r="G168" s="8"/>
      <c r="H168" s="8">
        <f t="shared" si="5"/>
        <v>5000</v>
      </c>
    </row>
    <row r="169" spans="1:8" ht="15.75">
      <c r="A169" s="5" t="s">
        <v>71</v>
      </c>
      <c r="B169" s="2">
        <v>2240</v>
      </c>
      <c r="C169" s="2">
        <v>1000</v>
      </c>
      <c r="D169" s="2"/>
      <c r="E169" s="2"/>
      <c r="F169" s="8">
        <f t="shared" si="4"/>
        <v>1000</v>
      </c>
      <c r="G169" s="8"/>
      <c r="H169" s="8">
        <f t="shared" si="5"/>
        <v>1000</v>
      </c>
    </row>
    <row r="170" spans="1:8" ht="15.75">
      <c r="A170" s="5" t="s">
        <v>72</v>
      </c>
      <c r="B170" s="2">
        <v>2240</v>
      </c>
      <c r="C170" s="2">
        <v>3000</v>
      </c>
      <c r="D170" s="2"/>
      <c r="E170" s="2"/>
      <c r="F170" s="8">
        <f t="shared" si="4"/>
        <v>3000</v>
      </c>
      <c r="G170" s="8"/>
      <c r="H170" s="8">
        <f t="shared" si="5"/>
        <v>3000</v>
      </c>
    </row>
    <row r="171" spans="1:8" ht="15.75">
      <c r="A171" s="5" t="s">
        <v>143</v>
      </c>
      <c r="B171" s="2">
        <v>2210</v>
      </c>
      <c r="C171" s="2">
        <v>2000</v>
      </c>
      <c r="D171" s="2"/>
      <c r="E171" s="2"/>
      <c r="F171" s="8">
        <f t="shared" si="4"/>
        <v>2000</v>
      </c>
      <c r="G171" s="8">
        <v>1855.55</v>
      </c>
      <c r="H171" s="8">
        <f t="shared" si="5"/>
        <v>144.45000000000005</v>
      </c>
    </row>
    <row r="172" spans="1:8" ht="34.5" customHeight="1">
      <c r="A172" s="6" t="s">
        <v>73</v>
      </c>
      <c r="B172" s="7">
        <v>2240</v>
      </c>
      <c r="C172" s="7">
        <v>91000</v>
      </c>
      <c r="D172" s="7">
        <v>45000</v>
      </c>
      <c r="E172" s="2"/>
      <c r="F172" s="8">
        <f t="shared" si="4"/>
        <v>136000</v>
      </c>
      <c r="G172" s="8">
        <v>31542</v>
      </c>
      <c r="H172" s="8">
        <f t="shared" si="5"/>
        <v>104458</v>
      </c>
    </row>
    <row r="173" spans="1:8" ht="15.75">
      <c r="A173" s="5" t="s">
        <v>215</v>
      </c>
      <c r="B173" s="2">
        <v>2240</v>
      </c>
      <c r="C173" s="2">
        <v>80000</v>
      </c>
      <c r="D173" s="2">
        <v>10000</v>
      </c>
      <c r="E173" s="2"/>
      <c r="F173" s="8">
        <f t="shared" si="4"/>
        <v>90000</v>
      </c>
      <c r="G173" s="8">
        <v>6210</v>
      </c>
      <c r="H173" s="8">
        <f t="shared" si="5"/>
        <v>83790</v>
      </c>
    </row>
    <row r="174" spans="1:8" ht="31.5">
      <c r="A174" s="5" t="s">
        <v>74</v>
      </c>
      <c r="B174" s="2">
        <v>2240</v>
      </c>
      <c r="C174" s="2">
        <v>25260.79</v>
      </c>
      <c r="D174" s="2"/>
      <c r="E174" s="2"/>
      <c r="F174" s="8">
        <f t="shared" si="4"/>
        <v>25260.79</v>
      </c>
      <c r="G174" s="8"/>
      <c r="H174" s="8">
        <f t="shared" si="5"/>
        <v>25260.79</v>
      </c>
    </row>
    <row r="175" spans="1:8" ht="31.5">
      <c r="A175" s="5" t="s">
        <v>75</v>
      </c>
      <c r="B175" s="2">
        <v>2240</v>
      </c>
      <c r="C175" s="2">
        <v>5000</v>
      </c>
      <c r="D175" s="2"/>
      <c r="E175" s="2"/>
      <c r="F175" s="8">
        <f t="shared" si="4"/>
        <v>5000</v>
      </c>
      <c r="G175" s="8"/>
      <c r="H175" s="8">
        <f t="shared" si="5"/>
        <v>5000</v>
      </c>
    </row>
    <row r="176" spans="1:8" ht="15.75">
      <c r="A176" s="5" t="s">
        <v>134</v>
      </c>
      <c r="B176" s="2">
        <v>2240</v>
      </c>
      <c r="C176" s="2">
        <v>163676.46</v>
      </c>
      <c r="D176" s="2"/>
      <c r="E176" s="2"/>
      <c r="F176" s="8">
        <f t="shared" si="4"/>
        <v>163676.46</v>
      </c>
      <c r="G176" s="8">
        <v>163676.46</v>
      </c>
      <c r="H176" s="8">
        <f t="shared" si="5"/>
        <v>0</v>
      </c>
    </row>
    <row r="177" spans="1:8" ht="31.5">
      <c r="A177" s="5" t="s">
        <v>113</v>
      </c>
      <c r="B177" s="2">
        <v>2240</v>
      </c>
      <c r="C177" s="2">
        <v>23123.75</v>
      </c>
      <c r="D177" s="2"/>
      <c r="E177" s="2"/>
      <c r="F177" s="8">
        <f t="shared" si="4"/>
        <v>23123.75</v>
      </c>
      <c r="G177" s="8"/>
      <c r="H177" s="8">
        <f t="shared" si="5"/>
        <v>23123.75</v>
      </c>
    </row>
    <row r="178" spans="1:8" ht="15.75">
      <c r="A178" s="5" t="s">
        <v>132</v>
      </c>
      <c r="B178" s="2">
        <v>2240</v>
      </c>
      <c r="C178" s="2">
        <v>23283</v>
      </c>
      <c r="D178" s="2"/>
      <c r="E178" s="2"/>
      <c r="F178" s="8">
        <f t="shared" si="4"/>
        <v>23283</v>
      </c>
      <c r="G178" s="8"/>
      <c r="H178" s="8">
        <f t="shared" si="5"/>
        <v>23283</v>
      </c>
    </row>
    <row r="179" spans="1:8" ht="15.75">
      <c r="A179" s="5" t="s">
        <v>133</v>
      </c>
      <c r="B179" s="2">
        <v>2240</v>
      </c>
      <c r="C179" s="2">
        <v>20406</v>
      </c>
      <c r="D179" s="2"/>
      <c r="E179" s="2"/>
      <c r="F179" s="8">
        <f t="shared" si="4"/>
        <v>20406</v>
      </c>
      <c r="G179" s="8">
        <v>20406</v>
      </c>
      <c r="H179" s="8">
        <f t="shared" si="5"/>
        <v>0</v>
      </c>
    </row>
    <row r="180" spans="1:8" ht="30" customHeight="1">
      <c r="A180" s="5" t="s">
        <v>135</v>
      </c>
      <c r="B180" s="2">
        <v>2240</v>
      </c>
      <c r="C180" s="2">
        <v>15250</v>
      </c>
      <c r="D180" s="2"/>
      <c r="E180" s="2"/>
      <c r="F180" s="8">
        <f t="shared" si="4"/>
        <v>15250</v>
      </c>
      <c r="G180" s="11"/>
      <c r="H180" s="11">
        <f t="shared" si="5"/>
        <v>15250</v>
      </c>
    </row>
    <row r="181" spans="1:8" ht="18.75" customHeight="1" thickBot="1">
      <c r="A181" s="5" t="s">
        <v>156</v>
      </c>
      <c r="B181" s="2">
        <v>2240</v>
      </c>
      <c r="C181" s="2"/>
      <c r="D181" s="2"/>
      <c r="E181" s="2">
        <v>12325</v>
      </c>
      <c r="F181" s="8">
        <f t="shared" si="4"/>
        <v>12325</v>
      </c>
      <c r="G181" s="11"/>
      <c r="H181" s="11">
        <f t="shared" si="5"/>
        <v>12325</v>
      </c>
    </row>
    <row r="182" spans="1:8" ht="16.5" thickBot="1">
      <c r="A182" s="21" t="s">
        <v>32</v>
      </c>
      <c r="B182" s="22"/>
      <c r="C182" s="25">
        <f>SUM(C138:C180)</f>
        <v>1555000</v>
      </c>
      <c r="D182" s="25">
        <f>SUM(D138:D180)</f>
        <v>231800</v>
      </c>
      <c r="E182" s="25">
        <f>SUM(E138:E181)</f>
        <v>0</v>
      </c>
      <c r="F182" s="8">
        <f>C182+D182+E182</f>
        <v>1786800</v>
      </c>
      <c r="G182" s="13">
        <f>SUM(G138:G181)</f>
        <v>545641.51</v>
      </c>
      <c r="H182" s="15">
        <f>F182-G182</f>
        <v>1241158.49</v>
      </c>
    </row>
    <row r="183" spans="1:8" ht="16.5" thickBot="1">
      <c r="A183" s="3" t="s">
        <v>142</v>
      </c>
      <c r="B183" s="2">
        <v>2250</v>
      </c>
      <c r="C183" s="2">
        <v>168400</v>
      </c>
      <c r="D183" s="2">
        <v>10000</v>
      </c>
      <c r="E183" s="2"/>
      <c r="F183" s="8">
        <f t="shared" si="4"/>
        <v>178400</v>
      </c>
      <c r="G183" s="16">
        <v>50891.18</v>
      </c>
      <c r="H183" s="16">
        <f t="shared" si="5"/>
        <v>127508.82</v>
      </c>
    </row>
    <row r="184" spans="1:8" ht="16.5" thickBot="1">
      <c r="A184" s="25" t="s">
        <v>32</v>
      </c>
      <c r="B184" s="22"/>
      <c r="C184" s="25">
        <f>SUM(C183:C183)</f>
        <v>168400</v>
      </c>
      <c r="D184" s="25">
        <f>SUM(D183:D183)</f>
        <v>10000</v>
      </c>
      <c r="E184" s="2"/>
      <c r="F184" s="8">
        <f t="shared" si="4"/>
        <v>178400</v>
      </c>
      <c r="G184" s="14"/>
      <c r="H184" s="15">
        <f t="shared" si="5"/>
        <v>178400</v>
      </c>
    </row>
    <row r="185" spans="1:8" ht="15.75">
      <c r="A185" s="2" t="s">
        <v>101</v>
      </c>
      <c r="B185" s="3">
        <v>2271</v>
      </c>
      <c r="C185" s="2">
        <v>5238392</v>
      </c>
      <c r="D185" s="2"/>
      <c r="E185" s="2"/>
      <c r="F185" s="8">
        <f t="shared" si="4"/>
        <v>5238392</v>
      </c>
      <c r="G185" s="12"/>
      <c r="H185" s="12">
        <f t="shared" si="5"/>
        <v>5238392</v>
      </c>
    </row>
    <row r="186" spans="1:8" ht="16.5" thickBot="1">
      <c r="A186" s="3" t="s">
        <v>76</v>
      </c>
      <c r="B186" s="2">
        <v>2271</v>
      </c>
      <c r="C186" s="3"/>
      <c r="D186" s="3"/>
      <c r="E186" s="2"/>
      <c r="F186" s="8">
        <f t="shared" si="4"/>
        <v>0</v>
      </c>
      <c r="G186" s="11"/>
      <c r="H186" s="11">
        <f t="shared" si="5"/>
        <v>0</v>
      </c>
    </row>
    <row r="187" spans="1:8" ht="16.5" thickBot="1">
      <c r="A187" s="22" t="s">
        <v>32</v>
      </c>
      <c r="B187" s="22"/>
      <c r="C187" s="25">
        <f>C185</f>
        <v>5238392</v>
      </c>
      <c r="D187" s="25">
        <f>D185</f>
        <v>0</v>
      </c>
      <c r="E187" s="2"/>
      <c r="F187" s="8">
        <f t="shared" si="4"/>
        <v>5238392</v>
      </c>
      <c r="G187" s="14"/>
      <c r="H187" s="15">
        <f t="shared" si="5"/>
        <v>5238392</v>
      </c>
    </row>
    <row r="188" spans="1:8" ht="32.25" thickBot="1">
      <c r="A188" s="3" t="s">
        <v>77</v>
      </c>
      <c r="B188" s="2">
        <v>2272</v>
      </c>
      <c r="C188" s="3">
        <v>534527</v>
      </c>
      <c r="D188" s="3"/>
      <c r="E188" s="2"/>
      <c r="F188" s="8">
        <f t="shared" si="4"/>
        <v>534527</v>
      </c>
      <c r="G188" s="12"/>
      <c r="H188" s="12">
        <f t="shared" si="5"/>
        <v>534527</v>
      </c>
    </row>
    <row r="189" spans="1:8" ht="16.5" thickBot="1">
      <c r="A189" s="22" t="s">
        <v>32</v>
      </c>
      <c r="B189" s="22"/>
      <c r="C189" s="25">
        <f>C188</f>
        <v>534527</v>
      </c>
      <c r="D189" s="25">
        <f>D188</f>
        <v>0</v>
      </c>
      <c r="E189" s="2"/>
      <c r="F189" s="8">
        <f t="shared" si="4"/>
        <v>534527</v>
      </c>
      <c r="G189" s="14"/>
      <c r="H189" s="15">
        <f t="shared" si="5"/>
        <v>534527</v>
      </c>
    </row>
    <row r="190" spans="1:8" ht="15.75">
      <c r="A190" s="3" t="s">
        <v>100</v>
      </c>
      <c r="B190" s="3">
        <v>2273</v>
      </c>
      <c r="C190" s="2">
        <v>2713129</v>
      </c>
      <c r="D190" s="2"/>
      <c r="E190" s="2"/>
      <c r="F190" s="8">
        <f t="shared" si="4"/>
        <v>2713129</v>
      </c>
      <c r="G190" s="12"/>
      <c r="H190" s="12">
        <f t="shared" si="5"/>
        <v>2713129</v>
      </c>
    </row>
    <row r="191" spans="1:8" ht="16.5" thickBot="1">
      <c r="A191" s="3" t="s">
        <v>78</v>
      </c>
      <c r="B191" s="2">
        <v>2273</v>
      </c>
      <c r="C191" s="26"/>
      <c r="D191" s="26"/>
      <c r="E191" s="2"/>
      <c r="F191" s="8">
        <f t="shared" si="4"/>
        <v>0</v>
      </c>
      <c r="G191" s="11"/>
      <c r="H191" s="11">
        <f t="shared" si="5"/>
        <v>0</v>
      </c>
    </row>
    <row r="192" spans="1:8" ht="16.5" thickBot="1">
      <c r="A192" s="22" t="s">
        <v>32</v>
      </c>
      <c r="B192" s="22"/>
      <c r="C192" s="27">
        <f>C191+C190</f>
        <v>2713129</v>
      </c>
      <c r="D192" s="27">
        <f>D191+D190</f>
        <v>0</v>
      </c>
      <c r="E192" s="2"/>
      <c r="F192" s="8">
        <f t="shared" si="4"/>
        <v>2713129</v>
      </c>
      <c r="G192" s="14"/>
      <c r="H192" s="15">
        <f t="shared" si="5"/>
        <v>2713129</v>
      </c>
    </row>
    <row r="193" spans="1:8" ht="16.5" thickBot="1">
      <c r="A193" s="3" t="s">
        <v>79</v>
      </c>
      <c r="B193" s="2">
        <v>2274</v>
      </c>
      <c r="C193" s="2">
        <v>125000</v>
      </c>
      <c r="D193" s="2"/>
      <c r="E193" s="2"/>
      <c r="F193" s="8">
        <f t="shared" si="4"/>
        <v>125000</v>
      </c>
      <c r="G193" s="12"/>
      <c r="H193" s="12">
        <f t="shared" si="5"/>
        <v>125000</v>
      </c>
    </row>
    <row r="194" spans="1:8" ht="32.25" hidden="1" thickBot="1">
      <c r="A194" s="3" t="s">
        <v>80</v>
      </c>
      <c r="B194" s="2">
        <v>2274</v>
      </c>
      <c r="C194" s="2"/>
      <c r="D194" s="2"/>
      <c r="E194" s="2"/>
      <c r="F194" s="8">
        <f t="shared" si="4"/>
        <v>0</v>
      </c>
      <c r="G194" s="11"/>
      <c r="H194" s="11">
        <f t="shared" si="5"/>
        <v>0</v>
      </c>
    </row>
    <row r="195" spans="1:8" ht="16.5" thickBot="1">
      <c r="A195" s="22" t="s">
        <v>32</v>
      </c>
      <c r="B195" s="22"/>
      <c r="C195" s="27">
        <f>C194+C193</f>
        <v>125000</v>
      </c>
      <c r="D195" s="27">
        <f>D194+D193</f>
        <v>0</v>
      </c>
      <c r="E195" s="2"/>
      <c r="F195" s="29">
        <f>C195+D195+E195</f>
        <v>125000</v>
      </c>
      <c r="G195" s="14"/>
      <c r="H195" s="15">
        <f t="shared" si="5"/>
        <v>125000</v>
      </c>
    </row>
    <row r="196" spans="1:8" ht="32.25" thickBot="1">
      <c r="A196" s="3" t="s">
        <v>115</v>
      </c>
      <c r="B196" s="2">
        <v>2274</v>
      </c>
      <c r="C196" s="2">
        <v>5000</v>
      </c>
      <c r="D196" s="2"/>
      <c r="E196" s="2"/>
      <c r="F196" s="8">
        <f t="shared" si="4"/>
        <v>5000</v>
      </c>
      <c r="G196" s="16"/>
      <c r="H196" s="16">
        <f t="shared" si="5"/>
        <v>5000</v>
      </c>
    </row>
    <row r="197" spans="1:8" ht="16.5" thickBot="1">
      <c r="A197" s="22" t="s">
        <v>32</v>
      </c>
      <c r="B197" s="22"/>
      <c r="C197" s="25">
        <f>C196</f>
        <v>5000</v>
      </c>
      <c r="D197" s="25"/>
      <c r="E197" s="2"/>
      <c r="F197" s="8">
        <f t="shared" si="4"/>
        <v>5000</v>
      </c>
      <c r="G197" s="14"/>
      <c r="H197" s="15">
        <f t="shared" si="5"/>
        <v>5000</v>
      </c>
    </row>
    <row r="198" spans="1:8" ht="16.5" thickBot="1">
      <c r="A198" s="3" t="s">
        <v>81</v>
      </c>
      <c r="B198" s="2">
        <v>2800</v>
      </c>
      <c r="C198" s="28">
        <v>1020100</v>
      </c>
      <c r="D198" s="28"/>
      <c r="E198" s="2"/>
      <c r="F198" s="8">
        <f t="shared" si="4"/>
        <v>1020100</v>
      </c>
      <c r="G198" s="16"/>
      <c r="H198" s="16">
        <f t="shared" si="5"/>
        <v>1020100</v>
      </c>
    </row>
    <row r="199" spans="1:8" ht="16.5" thickBot="1">
      <c r="A199" s="22" t="s">
        <v>32</v>
      </c>
      <c r="B199" s="22"/>
      <c r="C199" s="27">
        <f>C198</f>
        <v>1020100</v>
      </c>
      <c r="D199" s="27"/>
      <c r="E199" s="2"/>
      <c r="F199" s="8">
        <f t="shared" si="4"/>
        <v>1020100</v>
      </c>
      <c r="G199" s="14"/>
      <c r="H199" s="15">
        <f t="shared" si="5"/>
        <v>1020100</v>
      </c>
    </row>
    <row r="200" spans="1:8" ht="47.25">
      <c r="A200" s="3" t="s">
        <v>82</v>
      </c>
      <c r="B200" s="3">
        <v>3110</v>
      </c>
      <c r="C200" s="3">
        <v>15000</v>
      </c>
      <c r="D200" s="3"/>
      <c r="E200" s="2"/>
      <c r="F200" s="8">
        <f t="shared" si="4"/>
        <v>15000</v>
      </c>
      <c r="G200" s="12"/>
      <c r="H200" s="12">
        <f t="shared" si="5"/>
        <v>15000</v>
      </c>
    </row>
    <row r="201" spans="1:8" ht="15.75">
      <c r="A201" s="3" t="s">
        <v>116</v>
      </c>
      <c r="B201" s="3">
        <v>3110</v>
      </c>
      <c r="C201" s="3">
        <v>100000</v>
      </c>
      <c r="D201" s="3"/>
      <c r="E201" s="2"/>
      <c r="F201" s="8">
        <f t="shared" si="4"/>
        <v>100000</v>
      </c>
      <c r="G201" s="8"/>
      <c r="H201" s="8">
        <f t="shared" si="5"/>
        <v>100000</v>
      </c>
    </row>
    <row r="202" spans="1:8" ht="31.5">
      <c r="A202" s="3" t="s">
        <v>117</v>
      </c>
      <c r="B202" s="3">
        <v>3110</v>
      </c>
      <c r="C202" s="3">
        <v>10000</v>
      </c>
      <c r="D202" s="3"/>
      <c r="E202" s="2"/>
      <c r="F202" s="8">
        <f t="shared" si="4"/>
        <v>10000</v>
      </c>
      <c r="G202" s="8"/>
      <c r="H202" s="8">
        <f t="shared" si="5"/>
        <v>10000</v>
      </c>
    </row>
    <row r="203" spans="1:8" ht="31.5">
      <c r="A203" s="3" t="s">
        <v>83</v>
      </c>
      <c r="B203" s="3">
        <v>3110</v>
      </c>
      <c r="C203" s="3">
        <v>25000</v>
      </c>
      <c r="D203" s="3"/>
      <c r="E203" s="2"/>
      <c r="F203" s="8">
        <f t="shared" si="4"/>
        <v>25000</v>
      </c>
      <c r="G203" s="8"/>
      <c r="H203" s="8">
        <f t="shared" si="5"/>
        <v>25000</v>
      </c>
    </row>
    <row r="204" spans="1:8" ht="15.75">
      <c r="A204" s="3" t="s">
        <v>84</v>
      </c>
      <c r="B204" s="3">
        <v>3110</v>
      </c>
      <c r="C204" s="3">
        <v>15000</v>
      </c>
      <c r="D204" s="3"/>
      <c r="E204" s="2"/>
      <c r="F204" s="8">
        <f aca="true" t="shared" si="6" ref="F204:F225">C204+D204+E204</f>
        <v>15000</v>
      </c>
      <c r="G204" s="8"/>
      <c r="H204" s="8">
        <f t="shared" si="5"/>
        <v>15000</v>
      </c>
    </row>
    <row r="205" spans="1:8" ht="15.75">
      <c r="A205" s="3" t="s">
        <v>118</v>
      </c>
      <c r="B205" s="3">
        <v>3110</v>
      </c>
      <c r="C205" s="3">
        <v>10000</v>
      </c>
      <c r="D205" s="3"/>
      <c r="E205" s="2"/>
      <c r="F205" s="8">
        <f t="shared" si="6"/>
        <v>10000</v>
      </c>
      <c r="G205" s="8"/>
      <c r="H205" s="8">
        <f t="shared" si="5"/>
        <v>10000</v>
      </c>
    </row>
    <row r="206" spans="1:8" ht="31.5">
      <c r="A206" s="3" t="s">
        <v>128</v>
      </c>
      <c r="B206" s="3">
        <v>3110</v>
      </c>
      <c r="C206" s="3">
        <v>10000</v>
      </c>
      <c r="D206" s="3">
        <v>30000</v>
      </c>
      <c r="E206" s="2"/>
      <c r="F206" s="8">
        <f t="shared" si="6"/>
        <v>40000</v>
      </c>
      <c r="G206" s="8">
        <v>9180</v>
      </c>
      <c r="H206" s="8">
        <f aca="true" t="shared" si="7" ref="H206:H225">F206-G206</f>
        <v>30820</v>
      </c>
    </row>
    <row r="207" spans="1:8" ht="15.75">
      <c r="A207" s="3" t="s">
        <v>85</v>
      </c>
      <c r="B207" s="3">
        <v>3110</v>
      </c>
      <c r="C207" s="3">
        <v>10000</v>
      </c>
      <c r="D207" s="3"/>
      <c r="E207" s="2"/>
      <c r="F207" s="8">
        <f t="shared" si="6"/>
        <v>10000</v>
      </c>
      <c r="G207" s="8"/>
      <c r="H207" s="8">
        <f t="shared" si="7"/>
        <v>10000</v>
      </c>
    </row>
    <row r="208" spans="1:8" ht="47.25">
      <c r="A208" s="3" t="s">
        <v>86</v>
      </c>
      <c r="B208" s="3">
        <v>3110</v>
      </c>
      <c r="C208" s="3">
        <v>15000</v>
      </c>
      <c r="D208" s="3"/>
      <c r="E208" s="2"/>
      <c r="F208" s="8">
        <f t="shared" si="6"/>
        <v>15000</v>
      </c>
      <c r="G208" s="8"/>
      <c r="H208" s="8">
        <f t="shared" si="7"/>
        <v>15000</v>
      </c>
    </row>
    <row r="209" spans="1:8" ht="31.5">
      <c r="A209" s="3" t="s">
        <v>119</v>
      </c>
      <c r="B209" s="3">
        <v>3110</v>
      </c>
      <c r="C209" s="3">
        <v>150000</v>
      </c>
      <c r="D209" s="3"/>
      <c r="E209" s="2"/>
      <c r="F209" s="8">
        <f t="shared" si="6"/>
        <v>150000</v>
      </c>
      <c r="G209" s="8">
        <v>17330</v>
      </c>
      <c r="H209" s="8">
        <f t="shared" si="7"/>
        <v>132670</v>
      </c>
    </row>
    <row r="210" spans="1:8" ht="31.5">
      <c r="A210" s="3" t="s">
        <v>120</v>
      </c>
      <c r="B210" s="3">
        <v>3110</v>
      </c>
      <c r="C210" s="3">
        <v>30000</v>
      </c>
      <c r="D210" s="3"/>
      <c r="E210" s="2"/>
      <c r="F210" s="8">
        <f t="shared" si="6"/>
        <v>30000</v>
      </c>
      <c r="G210" s="8"/>
      <c r="H210" s="8">
        <f t="shared" si="7"/>
        <v>30000</v>
      </c>
    </row>
    <row r="211" spans="1:8" ht="31.5">
      <c r="A211" s="3" t="s">
        <v>87</v>
      </c>
      <c r="B211" s="3">
        <v>3110</v>
      </c>
      <c r="C211" s="3">
        <v>50000</v>
      </c>
      <c r="D211" s="3"/>
      <c r="E211" s="2"/>
      <c r="F211" s="8">
        <f t="shared" si="6"/>
        <v>50000</v>
      </c>
      <c r="G211" s="8"/>
      <c r="H211" s="8">
        <f t="shared" si="7"/>
        <v>50000</v>
      </c>
    </row>
    <row r="212" spans="1:8" ht="31.5">
      <c r="A212" s="3" t="s">
        <v>121</v>
      </c>
      <c r="B212" s="3">
        <v>3110</v>
      </c>
      <c r="C212" s="3">
        <v>50000</v>
      </c>
      <c r="D212" s="3"/>
      <c r="E212" s="2"/>
      <c r="F212" s="8">
        <f t="shared" si="6"/>
        <v>50000</v>
      </c>
      <c r="G212" s="8"/>
      <c r="H212" s="8">
        <f t="shared" si="7"/>
        <v>50000</v>
      </c>
    </row>
    <row r="213" spans="1:8" ht="15.75">
      <c r="A213" s="3" t="s">
        <v>88</v>
      </c>
      <c r="B213" s="3">
        <v>3110</v>
      </c>
      <c r="C213" s="3">
        <v>30000</v>
      </c>
      <c r="D213" s="3"/>
      <c r="E213" s="2"/>
      <c r="F213" s="8">
        <f t="shared" si="6"/>
        <v>30000</v>
      </c>
      <c r="G213" s="8"/>
      <c r="H213" s="8">
        <f t="shared" si="7"/>
        <v>30000</v>
      </c>
    </row>
    <row r="214" spans="1:8" ht="15.75">
      <c r="A214" s="3" t="s">
        <v>89</v>
      </c>
      <c r="B214" s="3">
        <v>3110</v>
      </c>
      <c r="C214" s="3">
        <v>50000</v>
      </c>
      <c r="D214" s="3"/>
      <c r="E214" s="2"/>
      <c r="F214" s="8">
        <f t="shared" si="6"/>
        <v>50000</v>
      </c>
      <c r="G214" s="8"/>
      <c r="H214" s="8">
        <f t="shared" si="7"/>
        <v>50000</v>
      </c>
    </row>
    <row r="215" spans="1:8" ht="31.5">
      <c r="A215" s="3" t="s">
        <v>90</v>
      </c>
      <c r="B215" s="3">
        <v>3110</v>
      </c>
      <c r="C215" s="3">
        <v>30000</v>
      </c>
      <c r="D215" s="3"/>
      <c r="E215" s="2"/>
      <c r="F215" s="8">
        <f t="shared" si="6"/>
        <v>30000</v>
      </c>
      <c r="G215" s="8"/>
      <c r="H215" s="8">
        <f t="shared" si="7"/>
        <v>30000</v>
      </c>
    </row>
    <row r="216" spans="1:8" ht="31.5">
      <c r="A216" s="3" t="s">
        <v>122</v>
      </c>
      <c r="B216" s="3">
        <v>3110</v>
      </c>
      <c r="C216" s="3">
        <v>80000</v>
      </c>
      <c r="D216" s="3"/>
      <c r="E216" s="2"/>
      <c r="F216" s="8">
        <f t="shared" si="6"/>
        <v>80000</v>
      </c>
      <c r="G216" s="8"/>
      <c r="H216" s="8">
        <f t="shared" si="7"/>
        <v>80000</v>
      </c>
    </row>
    <row r="217" spans="1:8" ht="31.5">
      <c r="A217" s="3" t="s">
        <v>91</v>
      </c>
      <c r="B217" s="3">
        <v>3110</v>
      </c>
      <c r="C217" s="3">
        <v>10000</v>
      </c>
      <c r="D217" s="3"/>
      <c r="E217" s="2"/>
      <c r="F217" s="8">
        <f t="shared" si="6"/>
        <v>10000</v>
      </c>
      <c r="G217" s="8"/>
      <c r="H217" s="8">
        <f t="shared" si="7"/>
        <v>10000</v>
      </c>
    </row>
    <row r="218" spans="1:8" ht="31.5">
      <c r="A218" s="3" t="s">
        <v>92</v>
      </c>
      <c r="B218" s="3">
        <v>3110</v>
      </c>
      <c r="C218" s="3">
        <v>25000</v>
      </c>
      <c r="D218" s="3"/>
      <c r="E218" s="2"/>
      <c r="F218" s="8">
        <f t="shared" si="6"/>
        <v>25000</v>
      </c>
      <c r="G218" s="8"/>
      <c r="H218" s="8">
        <f t="shared" si="7"/>
        <v>25000</v>
      </c>
    </row>
    <row r="219" spans="1:8" ht="31.5">
      <c r="A219" s="3" t="s">
        <v>148</v>
      </c>
      <c r="B219" s="3">
        <v>3110</v>
      </c>
      <c r="C219" s="3">
        <v>0</v>
      </c>
      <c r="D219" s="3">
        <v>10000</v>
      </c>
      <c r="E219" s="2"/>
      <c r="F219" s="8">
        <f t="shared" si="6"/>
        <v>10000</v>
      </c>
      <c r="G219" s="8">
        <v>8250</v>
      </c>
      <c r="H219" s="8">
        <f t="shared" si="7"/>
        <v>1750</v>
      </c>
    </row>
    <row r="220" spans="1:8" ht="31.5">
      <c r="A220" s="3" t="s">
        <v>123</v>
      </c>
      <c r="B220" s="3">
        <v>3110</v>
      </c>
      <c r="C220" s="3">
        <v>50000</v>
      </c>
      <c r="D220" s="3"/>
      <c r="E220" s="2"/>
      <c r="F220" s="8">
        <f t="shared" si="6"/>
        <v>50000</v>
      </c>
      <c r="G220" s="8">
        <v>23081.4</v>
      </c>
      <c r="H220" s="8">
        <f t="shared" si="7"/>
        <v>26918.6</v>
      </c>
    </row>
    <row r="221" spans="1:8" ht="31.5">
      <c r="A221" s="3" t="s">
        <v>124</v>
      </c>
      <c r="B221" s="3">
        <v>3110</v>
      </c>
      <c r="C221" s="3">
        <v>50000</v>
      </c>
      <c r="D221" s="3"/>
      <c r="E221" s="2"/>
      <c r="F221" s="8">
        <f t="shared" si="6"/>
        <v>50000</v>
      </c>
      <c r="G221" s="8"/>
      <c r="H221" s="8">
        <f t="shared" si="7"/>
        <v>50000</v>
      </c>
    </row>
    <row r="222" spans="1:8" ht="15.75">
      <c r="A222" s="3" t="s">
        <v>93</v>
      </c>
      <c r="B222" s="3">
        <v>3110</v>
      </c>
      <c r="C222" s="3">
        <v>35000</v>
      </c>
      <c r="D222" s="3"/>
      <c r="E222" s="2"/>
      <c r="F222" s="8">
        <f t="shared" si="6"/>
        <v>35000</v>
      </c>
      <c r="G222" s="8"/>
      <c r="H222" s="8">
        <f t="shared" si="7"/>
        <v>35000</v>
      </c>
    </row>
    <row r="223" spans="1:8" ht="15.75">
      <c r="A223" s="3" t="s">
        <v>30</v>
      </c>
      <c r="B223" s="3">
        <v>3110</v>
      </c>
      <c r="C223" s="3">
        <v>150000</v>
      </c>
      <c r="D223" s="3">
        <v>-10000</v>
      </c>
      <c r="E223" s="2"/>
      <c r="F223" s="8">
        <f t="shared" si="6"/>
        <v>140000</v>
      </c>
      <c r="G223" s="8">
        <v>7943.17</v>
      </c>
      <c r="H223" s="8">
        <f t="shared" si="7"/>
        <v>132056.83</v>
      </c>
    </row>
    <row r="224" spans="1:8" ht="32.25" thickBot="1">
      <c r="A224" s="3" t="s">
        <v>125</v>
      </c>
      <c r="B224" s="3">
        <v>3110</v>
      </c>
      <c r="C224" s="3">
        <v>85000</v>
      </c>
      <c r="D224" s="3"/>
      <c r="E224" s="2"/>
      <c r="F224" s="8">
        <f t="shared" si="6"/>
        <v>85000</v>
      </c>
      <c r="G224" s="11"/>
      <c r="H224" s="11">
        <f t="shared" si="7"/>
        <v>85000</v>
      </c>
    </row>
    <row r="225" spans="1:8" ht="16.5" thickBot="1">
      <c r="A225" s="22" t="s">
        <v>32</v>
      </c>
      <c r="B225" s="22"/>
      <c r="C225" s="25">
        <f>SUM(C200:C224)</f>
        <v>1085000</v>
      </c>
      <c r="D225" s="25">
        <f>SUM(D200:D224)</f>
        <v>30000</v>
      </c>
      <c r="E225" s="25"/>
      <c r="F225" s="8">
        <f t="shared" si="6"/>
        <v>1115000</v>
      </c>
      <c r="G225" s="14"/>
      <c r="H225" s="15">
        <f t="shared" si="7"/>
        <v>1115000</v>
      </c>
    </row>
  </sheetData>
  <sheetProtection/>
  <mergeCells count="1">
    <mergeCell ref="A1:F1"/>
  </mergeCells>
  <hyperlinks>
    <hyperlink ref="A97" r:id="rId1" tooltip="Дерево коду 21.20.1" display="http://dkpp.rv.ua/index.php?search=21.20.1&amp;type=code"/>
    <hyperlink ref="A98" r:id="rId2" tooltip="Дерево коду 21.20.2" display="http://dkpp.rv.ua/index.php?search=21.20.2&amp;type=code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7">
      <selection activeCell="A1" sqref="A1:N82"/>
    </sheetView>
  </sheetViews>
  <sheetFormatPr defaultColWidth="9.00390625" defaultRowHeight="12.75"/>
  <cols>
    <col min="3" max="3" width="12.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user</cp:lastModifiedBy>
  <cp:lastPrinted>2016-04-12T09:17:06Z</cp:lastPrinted>
  <dcterms:created xsi:type="dcterms:W3CDTF">2015-03-10T13:00:07Z</dcterms:created>
  <dcterms:modified xsi:type="dcterms:W3CDTF">2016-08-11T09:42:21Z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